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755" activeTab="0"/>
  </bookViews>
  <sheets>
    <sheet name="Historic Parameters" sheetId="1" r:id="rId1"/>
  </sheets>
  <definedNames>
    <definedName name="_xlnm.Print_Titles" localSheetId="0">'Historic Parameters'!$5:$9</definedName>
  </definedNames>
  <calcPr fullCalcOnLoad="1"/>
</workbook>
</file>

<file path=xl/sharedStrings.xml><?xml version="1.0" encoding="utf-8"?>
<sst xmlns="http://schemas.openxmlformats.org/spreadsheetml/2006/main" count="173" uniqueCount="63">
  <si>
    <t>[Dollar amounts unadjusted for inflation]</t>
  </si>
  <si>
    <t>Calendar year</t>
  </si>
  <si>
    <t>Credit</t>
  </si>
  <si>
    <t>rate</t>
  </si>
  <si>
    <t>(percent)</t>
  </si>
  <si>
    <t>income</t>
  </si>
  <si>
    <t>credit</t>
  </si>
  <si>
    <t>Maximum</t>
  </si>
  <si>
    <t>Phaseout</t>
  </si>
  <si>
    <t>Beginning</t>
  </si>
  <si>
    <t>Ending</t>
  </si>
  <si>
    <t>1975–78</t>
  </si>
  <si>
    <t>1979–84</t>
  </si>
  <si>
    <t>1985–86</t>
  </si>
  <si>
    <t>One child</t>
  </si>
  <si>
    <t>Two children</t>
  </si>
  <si>
    <t>No children</t>
  </si>
  <si>
    <t>income for</t>
  </si>
  <si>
    <t>maximum</t>
  </si>
  <si>
    <t>Green Book.</t>
  </si>
  <si>
    <t xml:space="preserve">1975-2003: Joint Committee on Taxation; Ways and Means Committee, 2004 </t>
  </si>
  <si>
    <t xml:space="preserve">Sources: </t>
  </si>
  <si>
    <t>Minimum</t>
  </si>
  <si>
    <t>Phaseout range [1]</t>
  </si>
  <si>
    <t xml:space="preserve">[1] Beginning in 2002, the values of the beginning and ending points of the phase-out range </t>
  </si>
  <si>
    <t xml:space="preserve">were increased for married taxpayers filing jointly. The values for these taxpayers were </t>
  </si>
  <si>
    <t>Three children</t>
  </si>
  <si>
    <t>2004-2009: Internal Revenue Service, Form 1040 Instructions.</t>
  </si>
  <si>
    <t xml:space="preserve">    2014: Internal Revenue Service, Revenue Procedure 2013-35 downloaded</t>
  </si>
  <si>
    <t xml:space="preserve">    January 23, 2014 from http://www.irs.gov/pub/irs-drop/rp-13-35.pdf.</t>
  </si>
  <si>
    <t>2010-2013: Internal Revenue Service, Revenue Procedures from various years.</t>
  </si>
  <si>
    <t xml:space="preserve">    2015: Internal Revenue Service, Revenue Procedure 2014-61 downloaded</t>
  </si>
  <si>
    <t xml:space="preserve">    November 11, 2014 from http://www.irs.gov/pub/irs-drop/rp-14-61.pdf.</t>
  </si>
  <si>
    <t xml:space="preserve">    2016: Internal Revenue Service, Revenue Procedure 2015-53 downloaded</t>
  </si>
  <si>
    <t>January 5, 2016 from https://www.irs.gov/pub/irs-drop/rp-15-53.pdf.</t>
  </si>
  <si>
    <t>February 8, 2017 from https://www.irs.gov/pub/irs-drop/rp-16-55.pdf.</t>
  </si>
  <si>
    <t xml:space="preserve">    2017: Internal Revenue Service, Revenue Procedure 2016-55 downloaded</t>
  </si>
  <si>
    <t xml:space="preserve">    2018: Internal Revenue Service, Revenue Procedure 2018-18 downloaded</t>
  </si>
  <si>
    <t>July 24, 2018 from https://www.irs.gov/irb/2018-10_IRB#RP-2018-18.</t>
  </si>
  <si>
    <t>2019: Internal Revenue Service, Revenue Procedure 2018-57 downloaded</t>
  </si>
  <si>
    <t>August 5, 2019 from https://www.irs.gov/pub/irs-drop/rp-18-57.pdf</t>
  </si>
  <si>
    <t xml:space="preserve">$1,000 higher than the listed values from 2002-2004, $2,000 higher from 2005-2007; </t>
  </si>
  <si>
    <t xml:space="preserve">$3,000 higher in 2008; $5,000 higher in 2009; $5,010 higher in 2010; $5,080 higher in </t>
  </si>
  <si>
    <t xml:space="preserve">2011; $5,210 higher in 2012; $5,340 higher in 2013; $5,430 higher in 2014; $5,520 </t>
  </si>
  <si>
    <t>higher in 2015; $5,550 higher in 2016; $5,590 higher in 2017;  $5,690 higher for families</t>
  </si>
  <si>
    <t>2020: Internal Revenue Service, Revenue Procedure 2019-44 downloaded</t>
  </si>
  <si>
    <t>November 20, 2019 from https://www.irs.gov/pub/irs-drop/rp-19-44.pdf</t>
  </si>
  <si>
    <t xml:space="preserve">with children and $5,680 for families without children in 2018; $5,790 for families with </t>
  </si>
  <si>
    <t>2021: Internal Revenue Service, Revenue Procedure 2020-45 downloaded</t>
  </si>
  <si>
    <t xml:space="preserve">children and $5,800 for families without children in 2019; $5,890 higher in 2020; $5,950 </t>
  </si>
  <si>
    <t>December 9, 2020 from https://www.irs.gov/pub/irs-drop/rp-20-45.pdf</t>
  </si>
  <si>
    <t xml:space="preserve">    H.R. 1319, "American Rescue Plan Act of 2021," 117th Cong. (2021) and</t>
  </si>
  <si>
    <t xml:space="preserve">    Urban-Brookings Tax Policy Center Calculations</t>
  </si>
  <si>
    <t>No children [2]</t>
  </si>
  <si>
    <t>2021 parameters for filers with no custodial children at home ("childless"):</t>
  </si>
  <si>
    <t>[2] Parameters for filers with no custodial children at home ("childless" filers) were updated on March 19, 2021 to reflect the temporary expansion of the Earned Income Tax Credit enacted as part of the American Rescue Plan Act of 2021. Table does not reflect all elements of the 2021 expansion, such as those relating to eligibility age and eligibility for post-secondary students, former foster children, and homeless youth. For additional information, see Congressional Research Service, "The American Rescue Plan Act of 2021 (ARPA; H.R. 1319) Title IX Subtitle G—Tax Provisions Related to Promoting Economic Security," updated March 1, 2021.</t>
  </si>
  <si>
    <t>Earned Income Tax Credit Parameters, 1975-2023</t>
  </si>
  <si>
    <t>higher for families with children and $5,940 higher for families without children in 2021;</t>
  </si>
  <si>
    <t>$6,130 higher in 2022; and $6,560 higher ($6,570 for families without children) in 2023.</t>
  </si>
  <si>
    <t>2022: Internal Revenue Service, Revenue Procedure 2021-48 downloaded</t>
  </si>
  <si>
    <t>December 19, 2022 from https://www.irs.gov/pub/irs-irbs/irb21-48.pdf</t>
  </si>
  <si>
    <t>2023: Internal Revenue Service, Revenue Procedure 2022-44 downloaded</t>
  </si>
  <si>
    <t>December 19, 2022 from https://www.irs.gov/pub/irs-irbs/irb22-45.pdf</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</si>
</sst>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dddd\,\ mmmm\ dd\,\ yyyy"/>
    <numFmt numFmtId="166" formatCode="[$-409]d\-mmm\-yy;@"/>
    <numFmt numFmtId="167" formatCode="#,##0.0"/>
    <numFmt numFmtId="168" formatCode="0.00000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409]dddd\,\ mmmm\ d\,\ yyyy"/>
    <numFmt numFmtId="175" formatCode="[$-409]h:mm:ss\ AM/PM"/>
  </numFmts>
  <fonts count="42">
    <font>
      <sz val="10"/>
      <name val="Arial"/>
      <family val="0"/>
    </font>
    <font>
      <b/>
      <sz val="9"/>
      <name val="Avenir LT Pro 55 Roman"/>
      <family val="2"/>
    </font>
    <font>
      <sz val="9"/>
      <name val="Avenir LT Pro 55 Roman"/>
      <family val="2"/>
    </font>
    <font>
      <b/>
      <sz val="9"/>
      <name val="Avenir LT Pro 65 Medium"/>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
    <xf numFmtId="0" fontId="0" fillId="0" borderId="0" xfId="0" applyAlignment="1">
      <alignment/>
    </xf>
    <xf numFmtId="166" fontId="1" fillId="0" borderId="0" xfId="0" applyNumberFormat="1" applyFont="1" applyFill="1" applyAlignment="1">
      <alignment horizontal="left"/>
    </xf>
    <xf numFmtId="0" fontId="2" fillId="0" borderId="0" xfId="0" applyFont="1" applyFill="1" applyAlignment="1">
      <alignment/>
    </xf>
    <xf numFmtId="0" fontId="2" fillId="0" borderId="0" xfId="0" applyFont="1" applyAlignment="1">
      <alignment/>
    </xf>
    <xf numFmtId="0" fontId="2" fillId="0" borderId="10" xfId="0" applyFont="1" applyBorder="1" applyAlignment="1">
      <alignment/>
    </xf>
    <xf numFmtId="0" fontId="2" fillId="0" borderId="0" xfId="0" applyFont="1" applyAlignment="1">
      <alignment horizontal="center"/>
    </xf>
    <xf numFmtId="0" fontId="2" fillId="0" borderId="11" xfId="0" applyFont="1" applyBorder="1" applyAlignment="1">
      <alignment horizontal="centerContinuous"/>
    </xf>
    <xf numFmtId="0" fontId="2" fillId="0" borderId="0" xfId="0" applyFont="1" applyBorder="1" applyAlignment="1">
      <alignment/>
    </xf>
    <xf numFmtId="0" fontId="2" fillId="0" borderId="0" xfId="0" applyFont="1" applyBorder="1" applyAlignment="1">
      <alignment horizontal="center"/>
    </xf>
    <xf numFmtId="0" fontId="2" fillId="0" borderId="11" xfId="0" applyFont="1" applyBorder="1" applyAlignment="1">
      <alignment horizontal="center"/>
    </xf>
    <xf numFmtId="0" fontId="2" fillId="0" borderId="0" xfId="0" applyNumberFormat="1" applyFont="1" applyFill="1" applyAlignment="1">
      <alignment horizontal="left"/>
    </xf>
    <xf numFmtId="4" fontId="2" fillId="0" borderId="0" xfId="0" applyNumberFormat="1" applyFont="1" applyFill="1" applyBorder="1" applyAlignment="1">
      <alignment/>
    </xf>
    <xf numFmtId="3" fontId="2" fillId="0" borderId="0" xfId="0" applyNumberFormat="1" applyFont="1" applyFill="1" applyBorder="1" applyAlignment="1">
      <alignment/>
    </xf>
    <xf numFmtId="2" fontId="2" fillId="0" borderId="0" xfId="0" applyNumberFormat="1" applyFont="1" applyFill="1" applyBorder="1" applyAlignment="1">
      <alignment/>
    </xf>
    <xf numFmtId="0" fontId="2" fillId="0" borderId="0" xfId="0" applyNumberFormat="1" applyFont="1" applyFill="1" applyAlignment="1">
      <alignment horizontal="left" indent="1"/>
    </xf>
    <xf numFmtId="0" fontId="2" fillId="0" borderId="0" xfId="0" applyFont="1" applyFill="1" applyBorder="1" applyAlignment="1">
      <alignment horizontal="left" indent="1"/>
    </xf>
    <xf numFmtId="1" fontId="2" fillId="0" borderId="0" xfId="0" applyNumberFormat="1" applyFon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xf>
    <xf numFmtId="2" fontId="2" fillId="0" borderId="0" xfId="0" applyNumberFormat="1" applyFont="1" applyFill="1" applyBorder="1" applyAlignment="1">
      <alignment/>
    </xf>
    <xf numFmtId="0" fontId="2" fillId="0" borderId="0" xfId="0" applyNumberFormat="1" applyFont="1" applyAlignment="1">
      <alignment horizontal="left"/>
    </xf>
    <xf numFmtId="0" fontId="2" fillId="0" borderId="0" xfId="0" applyFont="1" applyBorder="1" applyAlignment="1">
      <alignment/>
    </xf>
    <xf numFmtId="3" fontId="2" fillId="0" borderId="0" xfId="0" applyNumberFormat="1" applyFont="1" applyBorder="1" applyAlignment="1">
      <alignment/>
    </xf>
    <xf numFmtId="2" fontId="2" fillId="0" borderId="0" xfId="0" applyNumberFormat="1" applyFont="1" applyBorder="1" applyAlignment="1">
      <alignment/>
    </xf>
    <xf numFmtId="0" fontId="2" fillId="0" borderId="0" xfId="0" applyNumberFormat="1" applyFont="1" applyAlignment="1">
      <alignment horizontal="left" indent="1"/>
    </xf>
    <xf numFmtId="4" fontId="2" fillId="0" borderId="0" xfId="0" applyNumberFormat="1" applyFont="1" applyBorder="1" applyAlignment="1">
      <alignment/>
    </xf>
    <xf numFmtId="0" fontId="2" fillId="0" borderId="0" xfId="0" applyFont="1" applyBorder="1" applyAlignment="1">
      <alignment horizontal="left" indent="1"/>
    </xf>
    <xf numFmtId="1" fontId="2" fillId="0" borderId="0" xfId="0" applyNumberFormat="1" applyFont="1" applyBorder="1" applyAlignment="1">
      <alignment/>
    </xf>
    <xf numFmtId="3" fontId="2" fillId="0" borderId="0" xfId="0" applyNumberFormat="1" applyFont="1" applyBorder="1" applyAlignment="1">
      <alignment/>
    </xf>
    <xf numFmtId="2" fontId="2" fillId="0" borderId="0" xfId="0" applyNumberFormat="1" applyFont="1" applyBorder="1" applyAlignment="1">
      <alignment/>
    </xf>
    <xf numFmtId="0" fontId="2" fillId="0" borderId="0" xfId="0" applyNumberFormat="1" applyFont="1" applyBorder="1" applyAlignment="1">
      <alignment horizontal="left"/>
    </xf>
    <xf numFmtId="3" fontId="2" fillId="0" borderId="0" xfId="42" applyNumberFormat="1" applyFont="1" applyBorder="1" applyAlignment="1">
      <alignment/>
    </xf>
    <xf numFmtId="0" fontId="2" fillId="0" borderId="0" xfId="0" applyNumberFormat="1" applyFont="1" applyBorder="1" applyAlignment="1">
      <alignment horizontal="left" indent="1"/>
    </xf>
    <xf numFmtId="0" fontId="2" fillId="0" borderId="0" xfId="0" applyFont="1" applyAlignment="1">
      <alignment horizontal="left" indent="1"/>
    </xf>
    <xf numFmtId="21" fontId="2" fillId="0" borderId="0" xfId="0" applyNumberFormat="1" applyFont="1" applyBorder="1" applyAlignment="1">
      <alignment/>
    </xf>
    <xf numFmtId="0" fontId="2" fillId="0" borderId="0" xfId="0" applyFont="1" applyAlignment="1">
      <alignment horizontal="left"/>
    </xf>
    <xf numFmtId="0" fontId="2" fillId="0" borderId="11" xfId="0" applyFont="1" applyBorder="1" applyAlignment="1">
      <alignment/>
    </xf>
    <xf numFmtId="0" fontId="2" fillId="0" borderId="11" xfId="0" applyFont="1" applyBorder="1" applyAlignment="1">
      <alignment/>
    </xf>
    <xf numFmtId="3" fontId="2" fillId="0" borderId="11" xfId="0" applyNumberFormat="1" applyFont="1" applyBorder="1" applyAlignment="1">
      <alignment/>
    </xf>
    <xf numFmtId="166" fontId="3" fillId="0" borderId="0" xfId="0" applyNumberFormat="1" applyFont="1" applyFill="1" applyAlignment="1">
      <alignment horizontal="left"/>
    </xf>
    <xf numFmtId="0" fontId="2" fillId="0" borderId="0" xfId="0" applyFont="1" applyBorder="1" applyAlignment="1">
      <alignment horizontal="left"/>
    </xf>
    <xf numFmtId="167" fontId="2" fillId="0" borderId="0" xfId="0" applyNumberFormat="1" applyFont="1" applyFill="1" applyBorder="1" applyAlignment="1">
      <alignment/>
    </xf>
    <xf numFmtId="173" fontId="2" fillId="0" borderId="0" xfId="0" applyNumberFormat="1" applyFont="1" applyFill="1" applyBorder="1" applyAlignment="1">
      <alignment/>
    </xf>
    <xf numFmtId="0" fontId="2" fillId="0" borderId="0" xfId="0" applyFont="1" applyAlignment="1">
      <alignment/>
    </xf>
    <xf numFmtId="0" fontId="2" fillId="0" borderId="0" xfId="0" applyFont="1" applyAlignment="1">
      <alignment horizontal="left" indent="1"/>
    </xf>
    <xf numFmtId="0" fontId="2" fillId="0" borderId="0" xfId="0" applyFont="1" applyFill="1" applyAlignment="1">
      <alignment/>
    </xf>
    <xf numFmtId="0" fontId="2" fillId="0" borderId="0" xfId="0" applyFont="1" applyFill="1" applyAlignment="1">
      <alignment horizontal="left" indent="1"/>
    </xf>
    <xf numFmtId="0" fontId="2" fillId="0" borderId="0" xfId="0" applyFont="1" applyAlignment="1">
      <alignment horizontal="left" wrapText="1"/>
    </xf>
    <xf numFmtId="0" fontId="2" fillId="0" borderId="0" xfId="0" applyFont="1" applyFill="1" applyBorder="1" applyAlignment="1">
      <alignment horizontal="left"/>
    </xf>
    <xf numFmtId="0" fontId="2" fillId="0" borderId="0" xfId="0" applyFont="1" applyAlignment="1">
      <alignment horizontal="center"/>
    </xf>
    <xf numFmtId="0" fontId="3"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02"/>
  <sheetViews>
    <sheetView showGridLines="0" tabSelected="1" zoomScale="137" zoomScaleNormal="137" workbookViewId="0" topLeftCell="A1">
      <selection activeCell="I15" sqref="I15"/>
    </sheetView>
  </sheetViews>
  <sheetFormatPr defaultColWidth="9.140625" defaultRowHeight="12.75"/>
  <cols>
    <col min="1" max="1" width="13.8515625" style="3" customWidth="1"/>
    <col min="2" max="2" width="9.57421875" style="3" customWidth="1"/>
    <col min="3" max="3" width="10.28125" style="3" customWidth="1"/>
    <col min="4" max="7" width="9.57421875" style="3" customWidth="1"/>
    <col min="8" max="16384" width="9.140625" style="3" customWidth="1"/>
  </cols>
  <sheetData>
    <row r="1" spans="1:6" ht="13.5">
      <c r="A1" s="39">
        <v>45279</v>
      </c>
      <c r="B1" s="2"/>
      <c r="C1" s="2"/>
      <c r="D1" s="2"/>
      <c r="E1" s="2"/>
      <c r="F1" s="2"/>
    </row>
    <row r="2" spans="1:6" ht="12">
      <c r="A2" s="1"/>
      <c r="B2" s="2"/>
      <c r="C2" s="2"/>
      <c r="D2" s="2"/>
      <c r="E2" s="2"/>
      <c r="F2" s="2"/>
    </row>
    <row r="3" spans="1:7" ht="13.5">
      <c r="A3" s="50" t="s">
        <v>56</v>
      </c>
      <c r="B3" s="50"/>
      <c r="C3" s="50"/>
      <c r="D3" s="50"/>
      <c r="E3" s="50"/>
      <c r="F3" s="50"/>
      <c r="G3" s="50"/>
    </row>
    <row r="4" spans="1:7" ht="12">
      <c r="A4" s="49" t="s">
        <v>0</v>
      </c>
      <c r="B4" s="49"/>
      <c r="C4" s="49"/>
      <c r="D4" s="49"/>
      <c r="E4" s="49"/>
      <c r="F4" s="49"/>
      <c r="G4" s="49"/>
    </row>
    <row r="5" spans="1:7" ht="12.75" thickBot="1">
      <c r="A5" s="4"/>
      <c r="B5" s="4"/>
      <c r="C5" s="4"/>
      <c r="D5" s="4"/>
      <c r="E5" s="4"/>
      <c r="F5" s="4"/>
      <c r="G5" s="4"/>
    </row>
    <row r="6" spans="3:7" ht="12.75" thickTop="1">
      <c r="C6" s="5" t="s">
        <v>22</v>
      </c>
      <c r="F6" s="6" t="s">
        <v>23</v>
      </c>
      <c r="G6" s="6"/>
    </row>
    <row r="7" spans="1:7" ht="12">
      <c r="A7" s="7"/>
      <c r="B7" s="8" t="s">
        <v>2</v>
      </c>
      <c r="C7" s="8" t="s">
        <v>17</v>
      </c>
      <c r="D7" s="7"/>
      <c r="E7" s="8" t="s">
        <v>8</v>
      </c>
      <c r="F7" s="7"/>
      <c r="G7" s="7"/>
    </row>
    <row r="8" spans="1:7" ht="12">
      <c r="A8" s="8"/>
      <c r="B8" s="8" t="s">
        <v>3</v>
      </c>
      <c r="C8" s="8" t="s">
        <v>18</v>
      </c>
      <c r="D8" s="8" t="s">
        <v>7</v>
      </c>
      <c r="E8" s="8" t="s">
        <v>3</v>
      </c>
      <c r="F8" s="8" t="s">
        <v>9</v>
      </c>
      <c r="G8" s="8" t="s">
        <v>10</v>
      </c>
    </row>
    <row r="9" spans="1:7" ht="12">
      <c r="A9" s="9" t="s">
        <v>1</v>
      </c>
      <c r="B9" s="9" t="s">
        <v>4</v>
      </c>
      <c r="C9" s="9" t="s">
        <v>6</v>
      </c>
      <c r="D9" s="9" t="s">
        <v>6</v>
      </c>
      <c r="E9" s="9" t="s">
        <v>4</v>
      </c>
      <c r="F9" s="9" t="s">
        <v>5</v>
      </c>
      <c r="G9" s="9" t="s">
        <v>5</v>
      </c>
    </row>
    <row r="10" spans="1:7" ht="12">
      <c r="A10" s="8"/>
      <c r="B10" s="8"/>
      <c r="C10" s="8"/>
      <c r="D10" s="8"/>
      <c r="E10" s="8"/>
      <c r="F10" s="8"/>
      <c r="G10" s="8"/>
    </row>
    <row r="11" spans="1:15" ht="12">
      <c r="A11" s="40">
        <v>2023</v>
      </c>
      <c r="B11" s="8"/>
      <c r="C11" s="8"/>
      <c r="D11" s="8"/>
      <c r="E11" s="8"/>
      <c r="F11" s="8"/>
      <c r="G11" s="8"/>
      <c r="I11" s="43"/>
      <c r="J11" s="43"/>
      <c r="K11" s="43"/>
      <c r="L11" s="43"/>
      <c r="M11" s="43"/>
      <c r="N11" s="43"/>
      <c r="O11" s="43"/>
    </row>
    <row r="12" spans="1:15" ht="12">
      <c r="A12" s="14" t="s">
        <v>16</v>
      </c>
      <c r="B12" s="11">
        <v>7.65</v>
      </c>
      <c r="C12" s="12">
        <v>7840</v>
      </c>
      <c r="D12" s="12">
        <v>599.76</v>
      </c>
      <c r="E12" s="13">
        <v>7.654320987654321</v>
      </c>
      <c r="F12" s="12">
        <v>9800</v>
      </c>
      <c r="G12" s="12">
        <v>17640</v>
      </c>
      <c r="I12" s="43"/>
      <c r="J12" s="43"/>
      <c r="K12" s="43"/>
      <c r="L12" s="43"/>
      <c r="M12" s="43"/>
      <c r="N12" s="43"/>
      <c r="O12" s="43"/>
    </row>
    <row r="13" spans="1:7" ht="12">
      <c r="A13" s="15" t="s">
        <v>14</v>
      </c>
      <c r="B13" s="16">
        <v>34</v>
      </c>
      <c r="C13" s="12">
        <v>11750</v>
      </c>
      <c r="D13" s="12">
        <v>3995.0000000000005</v>
      </c>
      <c r="E13" s="13">
        <v>15.980851989749045</v>
      </c>
      <c r="F13" s="12">
        <v>21560</v>
      </c>
      <c r="G13" s="12">
        <v>46560</v>
      </c>
    </row>
    <row r="14" spans="1:7" ht="12">
      <c r="A14" s="15" t="s">
        <v>15</v>
      </c>
      <c r="B14" s="16">
        <v>40</v>
      </c>
      <c r="C14" s="12">
        <v>16510</v>
      </c>
      <c r="D14" s="12">
        <v>6604</v>
      </c>
      <c r="E14" s="13">
        <v>21.059939828743346</v>
      </c>
      <c r="F14" s="12">
        <v>21560</v>
      </c>
      <c r="G14" s="17">
        <v>52918</v>
      </c>
    </row>
    <row r="15" spans="1:7" ht="12">
      <c r="A15" s="15" t="s">
        <v>26</v>
      </c>
      <c r="B15" s="18">
        <v>45</v>
      </c>
      <c r="C15" s="12">
        <v>16510</v>
      </c>
      <c r="D15" s="12">
        <v>7429.5</v>
      </c>
      <c r="E15" s="19">
        <v>21.06147358315905</v>
      </c>
      <c r="F15" s="12">
        <v>21560</v>
      </c>
      <c r="G15" s="12">
        <v>56838</v>
      </c>
    </row>
    <row r="16" spans="1:7" ht="12">
      <c r="A16" s="40">
        <v>2022</v>
      </c>
      <c r="B16" s="8"/>
      <c r="C16" s="8"/>
      <c r="D16" s="8"/>
      <c r="E16" s="8"/>
      <c r="F16" s="8"/>
      <c r="G16" s="8"/>
    </row>
    <row r="17" spans="1:7" ht="12">
      <c r="A17" s="14" t="s">
        <v>16</v>
      </c>
      <c r="B17" s="11">
        <v>7.65</v>
      </c>
      <c r="C17" s="12">
        <v>7320</v>
      </c>
      <c r="D17" s="12">
        <v>560</v>
      </c>
      <c r="E17" s="13">
        <v>7.654320987654321</v>
      </c>
      <c r="F17" s="12">
        <v>9160</v>
      </c>
      <c r="G17" s="12">
        <v>16480</v>
      </c>
    </row>
    <row r="18" spans="1:7" ht="12">
      <c r="A18" s="15" t="s">
        <v>14</v>
      </c>
      <c r="B18" s="16">
        <v>34</v>
      </c>
      <c r="C18" s="12">
        <v>10980</v>
      </c>
      <c r="D18" s="12">
        <v>3733</v>
      </c>
      <c r="E18" s="13">
        <v>15.980851989749045</v>
      </c>
      <c r="F18" s="12">
        <v>20130</v>
      </c>
      <c r="G18" s="12">
        <v>43492</v>
      </c>
    </row>
    <row r="19" spans="1:7" ht="12">
      <c r="A19" s="15" t="s">
        <v>15</v>
      </c>
      <c r="B19" s="16">
        <v>40</v>
      </c>
      <c r="C19" s="12">
        <v>15410</v>
      </c>
      <c r="D19" s="17">
        <v>6164</v>
      </c>
      <c r="E19" s="13">
        <v>21.059939828743346</v>
      </c>
      <c r="F19" s="12">
        <v>20130</v>
      </c>
      <c r="G19" s="17">
        <v>49399</v>
      </c>
    </row>
    <row r="20" spans="1:7" ht="12">
      <c r="A20" s="15" t="s">
        <v>26</v>
      </c>
      <c r="B20" s="18">
        <v>45</v>
      </c>
      <c r="C20" s="12">
        <v>15410</v>
      </c>
      <c r="D20" s="12">
        <v>6935</v>
      </c>
      <c r="E20" s="19">
        <v>21.06147358315905</v>
      </c>
      <c r="F20" s="12">
        <v>20130</v>
      </c>
      <c r="G20" s="12">
        <v>53057</v>
      </c>
    </row>
    <row r="21" spans="1:7" ht="12">
      <c r="A21" s="40">
        <v>2021</v>
      </c>
      <c r="B21" s="8"/>
      <c r="C21" s="8"/>
      <c r="D21" s="8"/>
      <c r="E21" s="8"/>
      <c r="F21" s="8"/>
      <c r="G21" s="8"/>
    </row>
    <row r="22" spans="1:7" ht="12">
      <c r="A22" s="14" t="s">
        <v>53</v>
      </c>
      <c r="B22" s="41">
        <v>15.3</v>
      </c>
      <c r="C22" s="12">
        <v>9820</v>
      </c>
      <c r="D22" s="12">
        <v>1502</v>
      </c>
      <c r="E22" s="42">
        <v>15.3</v>
      </c>
      <c r="F22" s="12">
        <v>11610</v>
      </c>
      <c r="G22" s="12">
        <v>21427</v>
      </c>
    </row>
    <row r="23" spans="1:7" ht="12">
      <c r="A23" s="15" t="s">
        <v>14</v>
      </c>
      <c r="B23" s="16">
        <v>34</v>
      </c>
      <c r="C23" s="12">
        <v>10640</v>
      </c>
      <c r="D23" s="12">
        <v>3618</v>
      </c>
      <c r="E23" s="13">
        <v>15.980851989749045</v>
      </c>
      <c r="F23" s="12">
        <v>19520</v>
      </c>
      <c r="G23" s="12">
        <v>42158</v>
      </c>
    </row>
    <row r="24" spans="1:7" ht="12">
      <c r="A24" s="15" t="s">
        <v>15</v>
      </c>
      <c r="B24" s="16">
        <v>40</v>
      </c>
      <c r="C24" s="12">
        <v>14950</v>
      </c>
      <c r="D24" s="17">
        <v>5980</v>
      </c>
      <c r="E24" s="13">
        <v>21.059939828743346</v>
      </c>
      <c r="F24" s="12">
        <v>19520</v>
      </c>
      <c r="G24" s="17">
        <v>47915</v>
      </c>
    </row>
    <row r="25" spans="1:7" ht="12">
      <c r="A25" s="15" t="s">
        <v>26</v>
      </c>
      <c r="B25" s="18">
        <v>45</v>
      </c>
      <c r="C25" s="12">
        <v>14950</v>
      </c>
      <c r="D25" s="12">
        <v>6728</v>
      </c>
      <c r="E25" s="19">
        <v>21.06147358315905</v>
      </c>
      <c r="F25" s="12">
        <v>19520</v>
      </c>
      <c r="G25" s="12">
        <v>51464</v>
      </c>
    </row>
    <row r="26" spans="1:7" ht="12">
      <c r="A26" s="40">
        <v>2020</v>
      </c>
      <c r="B26" s="8"/>
      <c r="C26" s="8"/>
      <c r="D26" s="8"/>
      <c r="E26" s="8"/>
      <c r="F26" s="8"/>
      <c r="G26" s="8"/>
    </row>
    <row r="27" spans="1:7" ht="12">
      <c r="A27" s="14" t="s">
        <v>16</v>
      </c>
      <c r="B27" s="11">
        <v>7.65</v>
      </c>
      <c r="C27" s="12">
        <v>7030</v>
      </c>
      <c r="D27" s="12">
        <v>538</v>
      </c>
      <c r="E27" s="13">
        <v>7.654320987654321</v>
      </c>
      <c r="F27" s="12">
        <v>8790</v>
      </c>
      <c r="G27" s="12">
        <v>15820</v>
      </c>
    </row>
    <row r="28" spans="1:7" ht="12">
      <c r="A28" s="15" t="s">
        <v>14</v>
      </c>
      <c r="B28" s="16">
        <v>34</v>
      </c>
      <c r="C28" s="12">
        <v>10540</v>
      </c>
      <c r="D28" s="12">
        <v>3584</v>
      </c>
      <c r="E28" s="13">
        <v>15.980851989749045</v>
      </c>
      <c r="F28" s="12">
        <v>19330</v>
      </c>
      <c r="G28" s="12">
        <v>41756</v>
      </c>
    </row>
    <row r="29" spans="1:7" ht="12">
      <c r="A29" s="15" t="s">
        <v>15</v>
      </c>
      <c r="B29" s="16">
        <v>40</v>
      </c>
      <c r="C29" s="12">
        <v>14800</v>
      </c>
      <c r="D29" s="17">
        <v>5920</v>
      </c>
      <c r="E29" s="13">
        <v>21.059939828743346</v>
      </c>
      <c r="F29" s="12">
        <v>19330</v>
      </c>
      <c r="G29" s="17">
        <v>47440</v>
      </c>
    </row>
    <row r="30" spans="1:7" ht="12">
      <c r="A30" s="15" t="s">
        <v>26</v>
      </c>
      <c r="B30" s="18">
        <v>45</v>
      </c>
      <c r="C30" s="12">
        <v>14800</v>
      </c>
      <c r="D30" s="12">
        <v>6660</v>
      </c>
      <c r="E30" s="19">
        <v>21.06147358315905</v>
      </c>
      <c r="F30" s="12">
        <v>19330</v>
      </c>
      <c r="G30" s="12">
        <v>50954</v>
      </c>
    </row>
    <row r="31" spans="1:7" ht="12">
      <c r="A31" s="10">
        <v>2019</v>
      </c>
      <c r="B31" s="11"/>
      <c r="C31" s="12"/>
      <c r="D31" s="12"/>
      <c r="E31" s="13"/>
      <c r="F31" s="12"/>
      <c r="G31" s="12"/>
    </row>
    <row r="32" spans="1:7" ht="12">
      <c r="A32" s="14" t="s">
        <v>16</v>
      </c>
      <c r="B32" s="11">
        <v>7.65</v>
      </c>
      <c r="C32" s="12">
        <v>6920</v>
      </c>
      <c r="D32" s="12">
        <v>529</v>
      </c>
      <c r="E32" s="13">
        <v>7.654320987654321</v>
      </c>
      <c r="F32" s="12">
        <v>8650</v>
      </c>
      <c r="G32" s="12">
        <v>15570</v>
      </c>
    </row>
    <row r="33" spans="1:7" ht="12">
      <c r="A33" s="15" t="s">
        <v>14</v>
      </c>
      <c r="B33" s="16">
        <v>34</v>
      </c>
      <c r="C33" s="12">
        <v>10370</v>
      </c>
      <c r="D33" s="12">
        <v>3526</v>
      </c>
      <c r="E33" s="13">
        <v>15.980851989749045</v>
      </c>
      <c r="F33" s="12">
        <v>19030</v>
      </c>
      <c r="G33" s="12">
        <v>41094</v>
      </c>
    </row>
    <row r="34" spans="1:7" ht="12">
      <c r="A34" s="15" t="s">
        <v>15</v>
      </c>
      <c r="B34" s="16">
        <v>40</v>
      </c>
      <c r="C34" s="12">
        <v>14570</v>
      </c>
      <c r="D34" s="17">
        <v>5828</v>
      </c>
      <c r="E34" s="13">
        <v>21.059939828743346</v>
      </c>
      <c r="F34" s="12">
        <v>19030</v>
      </c>
      <c r="G34" s="17">
        <v>46703</v>
      </c>
    </row>
    <row r="35" spans="1:7" ht="12">
      <c r="A35" s="15" t="s">
        <v>26</v>
      </c>
      <c r="B35" s="18">
        <v>45</v>
      </c>
      <c r="C35" s="12">
        <v>14570</v>
      </c>
      <c r="D35" s="12">
        <v>6557</v>
      </c>
      <c r="E35" s="19">
        <v>21.06147358315905</v>
      </c>
      <c r="F35" s="12">
        <v>19030</v>
      </c>
      <c r="G35" s="12">
        <v>50162</v>
      </c>
    </row>
    <row r="36" spans="1:7" ht="12">
      <c r="A36" s="10">
        <v>2018</v>
      </c>
      <c r="B36" s="18"/>
      <c r="C36" s="12"/>
      <c r="D36" s="12"/>
      <c r="E36" s="13"/>
      <c r="F36" s="12"/>
      <c r="G36" s="12"/>
    </row>
    <row r="37" spans="1:7" ht="12">
      <c r="A37" s="14" t="s">
        <v>16</v>
      </c>
      <c r="B37" s="11">
        <v>7.65</v>
      </c>
      <c r="C37" s="12">
        <v>6780</v>
      </c>
      <c r="D37" s="12">
        <v>519</v>
      </c>
      <c r="E37" s="13">
        <v>7.654320987654321</v>
      </c>
      <c r="F37" s="12">
        <v>8490</v>
      </c>
      <c r="G37" s="12">
        <v>15270</v>
      </c>
    </row>
    <row r="38" spans="1:7" ht="12">
      <c r="A38" s="15" t="s">
        <v>14</v>
      </c>
      <c r="B38" s="16">
        <v>34</v>
      </c>
      <c r="C38" s="12">
        <v>10180</v>
      </c>
      <c r="D38" s="12">
        <v>3461</v>
      </c>
      <c r="E38" s="13">
        <v>15.980851989749045</v>
      </c>
      <c r="F38" s="12">
        <v>18660</v>
      </c>
      <c r="G38" s="12">
        <v>40320</v>
      </c>
    </row>
    <row r="39" spans="1:7" ht="12">
      <c r="A39" s="15" t="s">
        <v>15</v>
      </c>
      <c r="B39" s="16">
        <v>40</v>
      </c>
      <c r="C39" s="12">
        <v>14290</v>
      </c>
      <c r="D39" s="12">
        <v>5716</v>
      </c>
      <c r="E39" s="13">
        <v>21.059939828743346</v>
      </c>
      <c r="F39" s="12">
        <v>18660</v>
      </c>
      <c r="G39" s="12">
        <v>45802</v>
      </c>
    </row>
    <row r="40" spans="1:7" ht="12">
      <c r="A40" s="15" t="s">
        <v>26</v>
      </c>
      <c r="B40" s="18">
        <v>45</v>
      </c>
      <c r="C40" s="12">
        <v>14290</v>
      </c>
      <c r="D40" s="17">
        <v>6431</v>
      </c>
      <c r="E40" s="19">
        <v>21.06147358315905</v>
      </c>
      <c r="F40" s="12">
        <v>18660</v>
      </c>
      <c r="G40" s="17">
        <v>49194</v>
      </c>
    </row>
    <row r="41" spans="1:7" ht="12">
      <c r="A41" s="10">
        <v>2017</v>
      </c>
      <c r="B41" s="18"/>
      <c r="C41" s="12"/>
      <c r="D41" s="12"/>
      <c r="E41" s="13"/>
      <c r="F41" s="12"/>
      <c r="G41" s="12"/>
    </row>
    <row r="42" spans="1:7" ht="12">
      <c r="A42" s="14" t="s">
        <v>16</v>
      </c>
      <c r="B42" s="11">
        <v>7.65</v>
      </c>
      <c r="C42" s="12">
        <v>6670</v>
      </c>
      <c r="D42" s="12">
        <v>510</v>
      </c>
      <c r="E42" s="13">
        <v>7.65432098765432</v>
      </c>
      <c r="F42" s="12">
        <v>8340</v>
      </c>
      <c r="G42" s="12">
        <v>15010</v>
      </c>
    </row>
    <row r="43" spans="1:7" ht="12">
      <c r="A43" s="15" t="s">
        <v>14</v>
      </c>
      <c r="B43" s="16">
        <v>34</v>
      </c>
      <c r="C43" s="12">
        <v>10000</v>
      </c>
      <c r="D43" s="12">
        <v>3400</v>
      </c>
      <c r="E43" s="13">
        <v>15.980851989749045</v>
      </c>
      <c r="F43" s="12">
        <v>18340</v>
      </c>
      <c r="G43" s="12">
        <v>39617</v>
      </c>
    </row>
    <row r="44" spans="1:7" ht="12">
      <c r="A44" s="15" t="s">
        <v>15</v>
      </c>
      <c r="B44" s="16">
        <v>40</v>
      </c>
      <c r="C44" s="12">
        <v>14040</v>
      </c>
      <c r="D44" s="12">
        <v>5616</v>
      </c>
      <c r="E44" s="13">
        <v>21.059939828743346</v>
      </c>
      <c r="F44" s="12">
        <v>18340</v>
      </c>
      <c r="G44" s="12">
        <v>45007</v>
      </c>
    </row>
    <row r="45" spans="1:7" ht="12">
      <c r="A45" s="15" t="s">
        <v>26</v>
      </c>
      <c r="B45" s="18">
        <v>45</v>
      </c>
      <c r="C45" s="12">
        <v>14040</v>
      </c>
      <c r="D45" s="17">
        <v>6318</v>
      </c>
      <c r="E45" s="19">
        <v>21.06147358315905</v>
      </c>
      <c r="F45" s="12">
        <v>18340</v>
      </c>
      <c r="G45" s="17">
        <v>48340</v>
      </c>
    </row>
    <row r="46" spans="1:7" ht="12">
      <c r="A46" s="10">
        <v>2016</v>
      </c>
      <c r="B46" s="18"/>
      <c r="C46" s="12"/>
      <c r="D46" s="12"/>
      <c r="E46" s="13"/>
      <c r="F46" s="12"/>
      <c r="G46" s="12"/>
    </row>
    <row r="47" spans="1:7" ht="12">
      <c r="A47" s="14" t="s">
        <v>16</v>
      </c>
      <c r="B47" s="11">
        <v>7.65</v>
      </c>
      <c r="C47" s="12">
        <v>6610</v>
      </c>
      <c r="D47" s="12">
        <v>506</v>
      </c>
      <c r="E47" s="13">
        <v>7.654320987654321</v>
      </c>
      <c r="F47" s="12">
        <v>8270</v>
      </c>
      <c r="G47" s="12">
        <v>14880</v>
      </c>
    </row>
    <row r="48" spans="1:7" ht="12">
      <c r="A48" s="15" t="s">
        <v>14</v>
      </c>
      <c r="B48" s="16">
        <v>34</v>
      </c>
      <c r="C48" s="12">
        <v>9920</v>
      </c>
      <c r="D48" s="12">
        <v>3373</v>
      </c>
      <c r="E48" s="13">
        <v>15.980851989749045</v>
      </c>
      <c r="F48" s="12">
        <v>18190</v>
      </c>
      <c r="G48" s="12">
        <v>39296</v>
      </c>
    </row>
    <row r="49" spans="1:7" ht="12">
      <c r="A49" s="15" t="s">
        <v>15</v>
      </c>
      <c r="B49" s="16">
        <v>40</v>
      </c>
      <c r="C49" s="12">
        <v>13930</v>
      </c>
      <c r="D49" s="12">
        <v>5572</v>
      </c>
      <c r="E49" s="13">
        <v>21.059939828743346</v>
      </c>
      <c r="F49" s="12">
        <v>18190</v>
      </c>
      <c r="G49" s="12">
        <v>44648</v>
      </c>
    </row>
    <row r="50" spans="1:7" ht="12">
      <c r="A50" s="15" t="s">
        <v>26</v>
      </c>
      <c r="B50" s="18">
        <v>45</v>
      </c>
      <c r="C50" s="12">
        <v>13930</v>
      </c>
      <c r="D50" s="17">
        <v>6269</v>
      </c>
      <c r="E50" s="19">
        <v>21.06147358315905</v>
      </c>
      <c r="F50" s="12">
        <v>18190</v>
      </c>
      <c r="G50" s="17">
        <v>47955</v>
      </c>
    </row>
    <row r="51" spans="1:7" ht="12">
      <c r="A51" s="10">
        <v>2015</v>
      </c>
      <c r="B51" s="18"/>
      <c r="C51" s="12"/>
      <c r="D51" s="12"/>
      <c r="E51" s="13"/>
      <c r="F51" s="12"/>
      <c r="G51" s="12"/>
    </row>
    <row r="52" spans="1:7" ht="12">
      <c r="A52" s="14" t="s">
        <v>16</v>
      </c>
      <c r="B52" s="11">
        <v>7.65</v>
      </c>
      <c r="C52" s="12">
        <v>6580</v>
      </c>
      <c r="D52" s="12">
        <v>503</v>
      </c>
      <c r="E52" s="13">
        <v>7.654320987654321</v>
      </c>
      <c r="F52" s="12">
        <v>8240</v>
      </c>
      <c r="G52" s="12">
        <v>14820</v>
      </c>
    </row>
    <row r="53" spans="1:7" ht="12">
      <c r="A53" s="15" t="s">
        <v>14</v>
      </c>
      <c r="B53" s="16">
        <v>34</v>
      </c>
      <c r="C53" s="12">
        <v>9880</v>
      </c>
      <c r="D53" s="12">
        <v>3359</v>
      </c>
      <c r="E53" s="13">
        <v>15.980851989749045</v>
      </c>
      <c r="F53" s="12">
        <v>18110</v>
      </c>
      <c r="G53" s="12">
        <v>39131</v>
      </c>
    </row>
    <row r="54" spans="1:7" ht="12">
      <c r="A54" s="15" t="s">
        <v>15</v>
      </c>
      <c r="B54" s="16">
        <v>40</v>
      </c>
      <c r="C54" s="12">
        <v>13870</v>
      </c>
      <c r="D54" s="12">
        <v>5548</v>
      </c>
      <c r="E54" s="13">
        <v>21.059939828743346</v>
      </c>
      <c r="F54" s="12">
        <v>18110</v>
      </c>
      <c r="G54" s="12">
        <v>44454</v>
      </c>
    </row>
    <row r="55" spans="1:7" ht="12">
      <c r="A55" s="15" t="s">
        <v>26</v>
      </c>
      <c r="B55" s="18">
        <v>45</v>
      </c>
      <c r="C55" s="12">
        <v>13870</v>
      </c>
      <c r="D55" s="17">
        <v>6242</v>
      </c>
      <c r="E55" s="19">
        <v>21.06147358315905</v>
      </c>
      <c r="F55" s="12">
        <v>18110</v>
      </c>
      <c r="G55" s="17">
        <v>47747</v>
      </c>
    </row>
    <row r="56" spans="1:7" ht="12">
      <c r="A56" s="10">
        <v>2014</v>
      </c>
      <c r="B56" s="18"/>
      <c r="C56" s="12"/>
      <c r="D56" s="12"/>
      <c r="E56" s="13"/>
      <c r="F56" s="12"/>
      <c r="G56" s="12"/>
    </row>
    <row r="57" spans="1:7" ht="12">
      <c r="A57" s="14" t="s">
        <v>16</v>
      </c>
      <c r="B57" s="11">
        <v>7.65</v>
      </c>
      <c r="C57" s="12">
        <v>6480</v>
      </c>
      <c r="D57" s="12">
        <v>496</v>
      </c>
      <c r="E57" s="13">
        <v>7.654320987654321</v>
      </c>
      <c r="F57" s="12">
        <v>8110</v>
      </c>
      <c r="G57" s="12">
        <v>14590</v>
      </c>
    </row>
    <row r="58" spans="1:7" ht="12">
      <c r="A58" s="15" t="s">
        <v>14</v>
      </c>
      <c r="B58" s="16">
        <v>34</v>
      </c>
      <c r="C58" s="12">
        <v>9720</v>
      </c>
      <c r="D58" s="12">
        <v>3305</v>
      </c>
      <c r="E58" s="13">
        <v>15.980851989749045</v>
      </c>
      <c r="F58" s="12">
        <v>17830</v>
      </c>
      <c r="G58" s="12">
        <v>38511</v>
      </c>
    </row>
    <row r="59" spans="1:7" ht="12">
      <c r="A59" s="15" t="s">
        <v>15</v>
      </c>
      <c r="B59" s="16">
        <v>40</v>
      </c>
      <c r="C59" s="12">
        <v>13650</v>
      </c>
      <c r="D59" s="12">
        <v>5460</v>
      </c>
      <c r="E59" s="13">
        <v>21.059939828743346</v>
      </c>
      <c r="F59" s="12">
        <v>17830</v>
      </c>
      <c r="G59" s="12">
        <v>43756</v>
      </c>
    </row>
    <row r="60" spans="1:7" ht="12">
      <c r="A60" s="15" t="s">
        <v>26</v>
      </c>
      <c r="B60" s="18">
        <v>45</v>
      </c>
      <c r="C60" s="12">
        <v>13650</v>
      </c>
      <c r="D60" s="17">
        <v>6143</v>
      </c>
      <c r="E60" s="19">
        <v>21.06147358315905</v>
      </c>
      <c r="F60" s="12">
        <v>17830</v>
      </c>
      <c r="G60" s="17">
        <v>46997</v>
      </c>
    </row>
    <row r="61" spans="1:7" ht="12">
      <c r="A61" s="20">
        <v>2013</v>
      </c>
      <c r="B61" s="21"/>
      <c r="C61" s="22"/>
      <c r="D61" s="22"/>
      <c r="E61" s="23"/>
      <c r="F61" s="22"/>
      <c r="G61" s="22"/>
    </row>
    <row r="62" spans="1:7" ht="12">
      <c r="A62" s="24" t="s">
        <v>16</v>
      </c>
      <c r="B62" s="25">
        <v>7.65</v>
      </c>
      <c r="C62" s="22">
        <v>6370</v>
      </c>
      <c r="D62" s="22">
        <v>487</v>
      </c>
      <c r="E62" s="23">
        <v>7.65</v>
      </c>
      <c r="F62" s="22">
        <v>7970</v>
      </c>
      <c r="G62" s="22">
        <v>14340</v>
      </c>
    </row>
    <row r="63" spans="1:7" ht="12">
      <c r="A63" s="26" t="s">
        <v>14</v>
      </c>
      <c r="B63" s="27">
        <v>34</v>
      </c>
      <c r="C63" s="22">
        <v>9560</v>
      </c>
      <c r="D63" s="22">
        <v>3250</v>
      </c>
      <c r="E63" s="23">
        <v>15.979754157628344</v>
      </c>
      <c r="F63" s="22">
        <v>17530</v>
      </c>
      <c r="G63" s="22">
        <v>37870</v>
      </c>
    </row>
    <row r="64" spans="1:7" ht="12">
      <c r="A64" s="26" t="s">
        <v>15</v>
      </c>
      <c r="B64" s="27">
        <v>40</v>
      </c>
      <c r="C64" s="22">
        <v>13430</v>
      </c>
      <c r="D64" s="22">
        <v>5372</v>
      </c>
      <c r="E64" s="23">
        <v>21.059569910191975</v>
      </c>
      <c r="F64" s="22">
        <v>17530</v>
      </c>
      <c r="G64" s="22">
        <v>43038</v>
      </c>
    </row>
    <row r="65" spans="1:7" ht="12">
      <c r="A65" s="26" t="s">
        <v>26</v>
      </c>
      <c r="B65" s="27">
        <v>45</v>
      </c>
      <c r="C65" s="22">
        <v>13430</v>
      </c>
      <c r="D65" s="22">
        <v>6044</v>
      </c>
      <c r="E65" s="23">
        <v>21.05976270689908</v>
      </c>
      <c r="F65" s="22">
        <v>17530</v>
      </c>
      <c r="G65" s="22">
        <v>46227</v>
      </c>
    </row>
    <row r="66" spans="1:7" ht="12">
      <c r="A66" s="20">
        <v>2012</v>
      </c>
      <c r="B66" s="21"/>
      <c r="C66" s="22"/>
      <c r="D66" s="22"/>
      <c r="E66" s="23"/>
      <c r="F66" s="22"/>
      <c r="G66" s="22"/>
    </row>
    <row r="67" spans="1:7" ht="12">
      <c r="A67" s="24" t="s">
        <v>16</v>
      </c>
      <c r="B67" s="25">
        <v>7.65</v>
      </c>
      <c r="C67" s="22">
        <v>6210</v>
      </c>
      <c r="D67" s="22">
        <v>475</v>
      </c>
      <c r="E67" s="23">
        <v>7.65</v>
      </c>
      <c r="F67" s="22">
        <v>7770</v>
      </c>
      <c r="G67" s="22">
        <v>13980</v>
      </c>
    </row>
    <row r="68" spans="1:7" ht="12">
      <c r="A68" s="26" t="s">
        <v>14</v>
      </c>
      <c r="B68" s="27">
        <v>34</v>
      </c>
      <c r="C68" s="22">
        <v>9320</v>
      </c>
      <c r="D68" s="22">
        <v>3169</v>
      </c>
      <c r="E68" s="23">
        <v>15.979754157628344</v>
      </c>
      <c r="F68" s="22">
        <v>17090</v>
      </c>
      <c r="G68" s="22">
        <v>36920</v>
      </c>
    </row>
    <row r="69" spans="1:7" ht="12">
      <c r="A69" s="26" t="s">
        <v>15</v>
      </c>
      <c r="B69" s="27">
        <v>40</v>
      </c>
      <c r="C69" s="22">
        <v>13090</v>
      </c>
      <c r="D69" s="22">
        <v>5236</v>
      </c>
      <c r="E69" s="23">
        <v>21.059569910191975</v>
      </c>
      <c r="F69" s="22">
        <v>17090</v>
      </c>
      <c r="G69" s="22">
        <v>41952</v>
      </c>
    </row>
    <row r="70" spans="1:7" ht="12">
      <c r="A70" s="26" t="s">
        <v>26</v>
      </c>
      <c r="B70" s="27">
        <v>45</v>
      </c>
      <c r="C70" s="22">
        <v>13090</v>
      </c>
      <c r="D70" s="22">
        <v>5891</v>
      </c>
      <c r="E70" s="23">
        <v>21.05976270689908</v>
      </c>
      <c r="F70" s="22">
        <v>17090</v>
      </c>
      <c r="G70" s="22">
        <v>45060</v>
      </c>
    </row>
    <row r="71" spans="1:7" ht="12">
      <c r="A71" s="20">
        <v>2011</v>
      </c>
      <c r="B71" s="21"/>
      <c r="C71" s="22"/>
      <c r="D71" s="22"/>
      <c r="E71" s="23"/>
      <c r="F71" s="22"/>
      <c r="G71" s="22"/>
    </row>
    <row r="72" spans="1:7" ht="12">
      <c r="A72" s="24" t="s">
        <v>16</v>
      </c>
      <c r="B72" s="25">
        <v>7.65</v>
      </c>
      <c r="C72" s="22">
        <v>6070</v>
      </c>
      <c r="D72" s="22">
        <v>464</v>
      </c>
      <c r="E72" s="23">
        <v>7.65</v>
      </c>
      <c r="F72" s="22">
        <v>7590</v>
      </c>
      <c r="G72" s="22">
        <v>13660</v>
      </c>
    </row>
    <row r="73" spans="1:7" ht="12">
      <c r="A73" s="26" t="s">
        <v>14</v>
      </c>
      <c r="B73" s="27">
        <v>34</v>
      </c>
      <c r="C73" s="22">
        <v>9100</v>
      </c>
      <c r="D73" s="22">
        <v>3094</v>
      </c>
      <c r="E73" s="23">
        <v>15.979754157628344</v>
      </c>
      <c r="F73" s="22">
        <v>16690</v>
      </c>
      <c r="G73" s="22">
        <v>36052</v>
      </c>
    </row>
    <row r="74" spans="1:7" ht="12">
      <c r="A74" s="26" t="s">
        <v>15</v>
      </c>
      <c r="B74" s="27">
        <v>40</v>
      </c>
      <c r="C74" s="22">
        <v>12780</v>
      </c>
      <c r="D74" s="22">
        <v>5112</v>
      </c>
      <c r="E74" s="23">
        <v>21.059569910191975</v>
      </c>
      <c r="F74" s="22">
        <v>16690</v>
      </c>
      <c r="G74" s="22">
        <v>40964</v>
      </c>
    </row>
    <row r="75" spans="1:7" ht="12">
      <c r="A75" s="26" t="s">
        <v>26</v>
      </c>
      <c r="B75" s="21">
        <v>45</v>
      </c>
      <c r="C75" s="22">
        <v>12780</v>
      </c>
      <c r="D75" s="28">
        <v>5751</v>
      </c>
      <c r="E75" s="29">
        <v>21.05976270689908</v>
      </c>
      <c r="F75" s="22">
        <v>16690</v>
      </c>
      <c r="G75" s="28">
        <v>43998</v>
      </c>
    </row>
    <row r="76" spans="1:7" ht="12">
      <c r="A76" s="20">
        <v>2010</v>
      </c>
      <c r="B76" s="21"/>
      <c r="C76" s="22"/>
      <c r="D76" s="22"/>
      <c r="E76" s="23"/>
      <c r="F76" s="22"/>
      <c r="G76" s="22"/>
    </row>
    <row r="77" spans="1:7" ht="12">
      <c r="A77" s="24" t="s">
        <v>16</v>
      </c>
      <c r="B77" s="25">
        <v>7.65</v>
      </c>
      <c r="C77" s="22">
        <v>5980</v>
      </c>
      <c r="D77" s="22">
        <v>457</v>
      </c>
      <c r="E77" s="21">
        <v>7.65</v>
      </c>
      <c r="F77" s="22">
        <v>7480</v>
      </c>
      <c r="G77" s="22">
        <v>13460</v>
      </c>
    </row>
    <row r="78" spans="1:7" ht="12">
      <c r="A78" s="26" t="s">
        <v>14</v>
      </c>
      <c r="B78" s="27">
        <v>34</v>
      </c>
      <c r="C78" s="22">
        <v>8970</v>
      </c>
      <c r="D78" s="22">
        <v>3050</v>
      </c>
      <c r="E78" s="23">
        <v>15.98</v>
      </c>
      <c r="F78" s="22">
        <v>16450</v>
      </c>
      <c r="G78" s="22">
        <v>35535</v>
      </c>
    </row>
    <row r="79" spans="1:7" ht="12">
      <c r="A79" s="26" t="s">
        <v>15</v>
      </c>
      <c r="B79" s="27">
        <v>40</v>
      </c>
      <c r="C79" s="22">
        <v>12590</v>
      </c>
      <c r="D79" s="22">
        <v>5036</v>
      </c>
      <c r="E79" s="23">
        <v>21.06</v>
      </c>
      <c r="F79" s="22">
        <v>16450</v>
      </c>
      <c r="G79" s="22">
        <v>40363</v>
      </c>
    </row>
    <row r="80" spans="1:7" ht="12">
      <c r="A80" s="26" t="s">
        <v>26</v>
      </c>
      <c r="B80" s="21">
        <v>45</v>
      </c>
      <c r="C80" s="22">
        <v>12590</v>
      </c>
      <c r="D80" s="22">
        <v>5666</v>
      </c>
      <c r="E80" s="23">
        <v>21.06</v>
      </c>
      <c r="F80" s="22">
        <v>16450</v>
      </c>
      <c r="G80" s="22">
        <v>43352</v>
      </c>
    </row>
    <row r="81" spans="1:7" ht="12">
      <c r="A81" s="20">
        <v>2009</v>
      </c>
      <c r="B81" s="21"/>
      <c r="C81" s="22"/>
      <c r="D81" s="22"/>
      <c r="E81" s="23"/>
      <c r="F81" s="22"/>
      <c r="G81" s="22"/>
    </row>
    <row r="82" spans="1:7" ht="12">
      <c r="A82" s="24" t="s">
        <v>16</v>
      </c>
      <c r="B82" s="25">
        <v>7.65</v>
      </c>
      <c r="C82" s="22">
        <v>5970</v>
      </c>
      <c r="D82" s="22">
        <v>457</v>
      </c>
      <c r="E82" s="21">
        <v>7.65</v>
      </c>
      <c r="F82" s="22">
        <v>7470</v>
      </c>
      <c r="G82" s="22">
        <v>13440</v>
      </c>
    </row>
    <row r="83" spans="1:7" ht="12">
      <c r="A83" s="26" t="s">
        <v>14</v>
      </c>
      <c r="B83" s="27">
        <v>34</v>
      </c>
      <c r="C83" s="22">
        <v>8950</v>
      </c>
      <c r="D83" s="22">
        <v>3043</v>
      </c>
      <c r="E83" s="23">
        <v>15.98</v>
      </c>
      <c r="F83" s="22">
        <v>16420</v>
      </c>
      <c r="G83" s="22">
        <v>35463</v>
      </c>
    </row>
    <row r="84" spans="1:7" ht="12">
      <c r="A84" s="26" t="s">
        <v>15</v>
      </c>
      <c r="B84" s="27">
        <v>40</v>
      </c>
      <c r="C84" s="22">
        <v>12570</v>
      </c>
      <c r="D84" s="22">
        <v>5028</v>
      </c>
      <c r="E84" s="23">
        <v>21.06</v>
      </c>
      <c r="F84" s="22">
        <v>16420</v>
      </c>
      <c r="G84" s="22">
        <v>40295</v>
      </c>
    </row>
    <row r="85" spans="1:7" ht="12">
      <c r="A85" s="26" t="s">
        <v>26</v>
      </c>
      <c r="B85" s="21">
        <v>45</v>
      </c>
      <c r="C85" s="22">
        <v>12570</v>
      </c>
      <c r="D85" s="22">
        <v>5657</v>
      </c>
      <c r="E85" s="23">
        <v>21.06</v>
      </c>
      <c r="F85" s="22">
        <v>16420</v>
      </c>
      <c r="G85" s="22">
        <v>43279</v>
      </c>
    </row>
    <row r="86" spans="1:7" ht="12">
      <c r="A86" s="20">
        <v>2008</v>
      </c>
      <c r="B86" s="21"/>
      <c r="C86" s="22"/>
      <c r="D86" s="22"/>
      <c r="E86" s="23"/>
      <c r="F86" s="22"/>
      <c r="G86" s="22"/>
    </row>
    <row r="87" spans="1:7" ht="12">
      <c r="A87" s="24" t="s">
        <v>16</v>
      </c>
      <c r="B87" s="25">
        <v>7.65</v>
      </c>
      <c r="C87" s="22">
        <v>5720</v>
      </c>
      <c r="D87" s="22">
        <v>437.58</v>
      </c>
      <c r="E87" s="21">
        <v>7.65</v>
      </c>
      <c r="F87" s="22">
        <v>7160</v>
      </c>
      <c r="G87" s="22">
        <v>12880</v>
      </c>
    </row>
    <row r="88" spans="1:7" ht="12">
      <c r="A88" s="26" t="s">
        <v>14</v>
      </c>
      <c r="B88" s="27">
        <v>34</v>
      </c>
      <c r="C88" s="22">
        <v>8580</v>
      </c>
      <c r="D88" s="22">
        <v>2917.2</v>
      </c>
      <c r="E88" s="23">
        <v>15.98</v>
      </c>
      <c r="F88" s="22">
        <v>15740</v>
      </c>
      <c r="G88" s="22">
        <v>33995</v>
      </c>
    </row>
    <row r="89" spans="1:7" ht="12">
      <c r="A89" s="26" t="s">
        <v>15</v>
      </c>
      <c r="B89" s="21">
        <v>40</v>
      </c>
      <c r="C89" s="22">
        <v>12060</v>
      </c>
      <c r="D89" s="22">
        <v>4824</v>
      </c>
      <c r="E89" s="23">
        <v>21.06</v>
      </c>
      <c r="F89" s="22">
        <v>15740</v>
      </c>
      <c r="G89" s="22">
        <v>38646</v>
      </c>
    </row>
    <row r="90" spans="1:7" s="7" customFormat="1" ht="12">
      <c r="A90" s="20">
        <v>2007</v>
      </c>
      <c r="B90" s="21"/>
      <c r="C90" s="22"/>
      <c r="D90" s="22"/>
      <c r="E90" s="23"/>
      <c r="F90" s="22"/>
      <c r="G90" s="22"/>
    </row>
    <row r="91" spans="1:7" s="7" customFormat="1" ht="12">
      <c r="A91" s="24" t="s">
        <v>16</v>
      </c>
      <c r="B91" s="25">
        <f>0.0765*100</f>
        <v>7.6499999999999995</v>
      </c>
      <c r="C91" s="22">
        <v>5590</v>
      </c>
      <c r="D91" s="22">
        <f>0.0765*C91</f>
        <v>427.635</v>
      </c>
      <c r="E91" s="21">
        <f>0.0765*100</f>
        <v>7.6499999999999995</v>
      </c>
      <c r="F91" s="22">
        <v>7000</v>
      </c>
      <c r="G91" s="22">
        <v>12590</v>
      </c>
    </row>
    <row r="92" spans="1:7" s="7" customFormat="1" ht="12">
      <c r="A92" s="26" t="s">
        <v>14</v>
      </c>
      <c r="B92" s="27">
        <f>0.34*100</f>
        <v>34</v>
      </c>
      <c r="C92" s="22">
        <v>8390</v>
      </c>
      <c r="D92" s="22">
        <f>0.34*C92</f>
        <v>2852.6000000000004</v>
      </c>
      <c r="E92" s="23">
        <f>0.1598*100</f>
        <v>15.98</v>
      </c>
      <c r="F92" s="22">
        <v>15390</v>
      </c>
      <c r="G92" s="22">
        <v>33241</v>
      </c>
    </row>
    <row r="93" spans="1:7" s="7" customFormat="1" ht="12">
      <c r="A93" s="26" t="s">
        <v>15</v>
      </c>
      <c r="B93" s="21">
        <f>0.4*100</f>
        <v>40</v>
      </c>
      <c r="C93" s="22">
        <v>11790</v>
      </c>
      <c r="D93" s="22">
        <f>0.4*C93</f>
        <v>4716</v>
      </c>
      <c r="E93" s="23">
        <f>0.2106*100</f>
        <v>21.060000000000002</v>
      </c>
      <c r="F93" s="22">
        <v>15390</v>
      </c>
      <c r="G93" s="22">
        <v>37783</v>
      </c>
    </row>
    <row r="94" spans="1:7" s="7" customFormat="1" ht="12">
      <c r="A94" s="20">
        <v>2006</v>
      </c>
      <c r="B94" s="21"/>
      <c r="C94" s="22"/>
      <c r="D94" s="22"/>
      <c r="E94" s="23"/>
      <c r="F94" s="22"/>
      <c r="G94" s="22"/>
    </row>
    <row r="95" spans="1:7" s="7" customFormat="1" ht="12">
      <c r="A95" s="24" t="s">
        <v>16</v>
      </c>
      <c r="B95" s="25">
        <f>0.0765*100</f>
        <v>7.6499999999999995</v>
      </c>
      <c r="C95" s="22">
        <v>5380</v>
      </c>
      <c r="D95" s="22">
        <f>0.0765*C95</f>
        <v>411.57</v>
      </c>
      <c r="E95" s="21">
        <f>0.0765*100</f>
        <v>7.6499999999999995</v>
      </c>
      <c r="F95" s="22">
        <v>6740</v>
      </c>
      <c r="G95" s="22">
        <v>12120</v>
      </c>
    </row>
    <row r="96" spans="1:7" s="7" customFormat="1" ht="12">
      <c r="A96" s="26" t="s">
        <v>14</v>
      </c>
      <c r="B96" s="27">
        <f>0.34*100</f>
        <v>34</v>
      </c>
      <c r="C96" s="22">
        <v>8080</v>
      </c>
      <c r="D96" s="22">
        <f>0.34*C96</f>
        <v>2747.2000000000003</v>
      </c>
      <c r="E96" s="23">
        <f>0.1598*100</f>
        <v>15.98</v>
      </c>
      <c r="F96" s="22">
        <v>14810</v>
      </c>
      <c r="G96" s="22">
        <v>32001</v>
      </c>
    </row>
    <row r="97" spans="1:7" s="7" customFormat="1" ht="12">
      <c r="A97" s="26" t="s">
        <v>15</v>
      </c>
      <c r="B97" s="21">
        <f>0.4*100</f>
        <v>40</v>
      </c>
      <c r="C97" s="22">
        <v>11340</v>
      </c>
      <c r="D97" s="22">
        <f>0.4*C97</f>
        <v>4536</v>
      </c>
      <c r="E97" s="23">
        <f>0.2106*100</f>
        <v>21.060000000000002</v>
      </c>
      <c r="F97" s="22">
        <v>14810</v>
      </c>
      <c r="G97" s="22">
        <v>36348</v>
      </c>
    </row>
    <row r="98" spans="1:7" s="7" customFormat="1" ht="12">
      <c r="A98" s="20">
        <v>2005</v>
      </c>
      <c r="B98" s="21"/>
      <c r="C98" s="22"/>
      <c r="D98" s="22"/>
      <c r="E98" s="23"/>
      <c r="F98" s="22"/>
      <c r="G98" s="22"/>
    </row>
    <row r="99" spans="1:7" ht="12">
      <c r="A99" s="24" t="s">
        <v>16</v>
      </c>
      <c r="B99" s="25">
        <f>0.0765*100</f>
        <v>7.6499999999999995</v>
      </c>
      <c r="C99" s="22">
        <v>5220</v>
      </c>
      <c r="D99" s="22">
        <f>0.0765*C99</f>
        <v>399.33</v>
      </c>
      <c r="E99" s="21">
        <f>0.0765*100</f>
        <v>7.6499999999999995</v>
      </c>
      <c r="F99" s="22">
        <v>6530</v>
      </c>
      <c r="G99" s="22">
        <v>11750</v>
      </c>
    </row>
    <row r="100" spans="1:7" ht="12">
      <c r="A100" s="26" t="s">
        <v>14</v>
      </c>
      <c r="B100" s="27">
        <f>0.34*100</f>
        <v>34</v>
      </c>
      <c r="C100" s="22">
        <v>7830</v>
      </c>
      <c r="D100" s="22">
        <f>0.34*C100</f>
        <v>2662.2000000000003</v>
      </c>
      <c r="E100" s="23">
        <f>0.1598*100</f>
        <v>15.98</v>
      </c>
      <c r="F100" s="22">
        <v>14370</v>
      </c>
      <c r="G100" s="22">
        <v>31030</v>
      </c>
    </row>
    <row r="101" spans="1:7" ht="12">
      <c r="A101" s="26" t="s">
        <v>15</v>
      </c>
      <c r="B101" s="21">
        <f>0.4*100</f>
        <v>40</v>
      </c>
      <c r="C101" s="22">
        <v>11000</v>
      </c>
      <c r="D101" s="22">
        <f>0.4*C101</f>
        <v>4400</v>
      </c>
      <c r="E101" s="23">
        <f>0.2106*100</f>
        <v>21.060000000000002</v>
      </c>
      <c r="F101" s="22">
        <v>14370</v>
      </c>
      <c r="G101" s="22">
        <v>35263</v>
      </c>
    </row>
    <row r="102" spans="1:7" ht="12">
      <c r="A102" s="20">
        <v>2004</v>
      </c>
      <c r="B102" s="21"/>
      <c r="C102" s="22"/>
      <c r="D102" s="22"/>
      <c r="E102" s="23"/>
      <c r="F102" s="22"/>
      <c r="G102" s="22"/>
    </row>
    <row r="103" spans="1:7" ht="12">
      <c r="A103" s="24" t="s">
        <v>16</v>
      </c>
      <c r="B103" s="25">
        <f>0.0765*100</f>
        <v>7.6499999999999995</v>
      </c>
      <c r="C103" s="22">
        <v>5100</v>
      </c>
      <c r="D103" s="22">
        <v>390</v>
      </c>
      <c r="E103" s="21">
        <f>0.0765*100</f>
        <v>7.6499999999999995</v>
      </c>
      <c r="F103" s="22">
        <v>6390</v>
      </c>
      <c r="G103" s="22">
        <v>11490</v>
      </c>
    </row>
    <row r="104" spans="1:7" ht="12">
      <c r="A104" s="26" t="s">
        <v>14</v>
      </c>
      <c r="B104" s="27">
        <f>0.34*100</f>
        <v>34</v>
      </c>
      <c r="C104" s="22">
        <v>7660</v>
      </c>
      <c r="D104" s="22">
        <v>2604</v>
      </c>
      <c r="E104" s="23">
        <f>0.1598*100</f>
        <v>15.98</v>
      </c>
      <c r="F104" s="22">
        <v>14040</v>
      </c>
      <c r="G104" s="22">
        <v>30338</v>
      </c>
    </row>
    <row r="105" spans="1:7" ht="12">
      <c r="A105" s="26" t="s">
        <v>15</v>
      </c>
      <c r="B105" s="21">
        <f>0.4*100</f>
        <v>40</v>
      </c>
      <c r="C105" s="22">
        <v>10750</v>
      </c>
      <c r="D105" s="22">
        <v>4300</v>
      </c>
      <c r="E105" s="23">
        <f>0.2106*100</f>
        <v>21.060000000000002</v>
      </c>
      <c r="F105" s="22">
        <v>14040</v>
      </c>
      <c r="G105" s="22">
        <v>34458</v>
      </c>
    </row>
    <row r="106" spans="1:7" ht="12">
      <c r="A106" s="30">
        <v>2003</v>
      </c>
      <c r="B106" s="21"/>
      <c r="C106" s="22"/>
      <c r="D106" s="22"/>
      <c r="E106" s="21"/>
      <c r="F106" s="22"/>
      <c r="G106" s="22"/>
    </row>
    <row r="107" spans="1:7" ht="12">
      <c r="A107" s="24" t="s">
        <v>16</v>
      </c>
      <c r="B107" s="25">
        <f>0.0765*100</f>
        <v>7.6499999999999995</v>
      </c>
      <c r="C107" s="31">
        <v>4990</v>
      </c>
      <c r="D107" s="22">
        <v>382</v>
      </c>
      <c r="E107" s="21">
        <f>0.0765*100</f>
        <v>7.6499999999999995</v>
      </c>
      <c r="F107" s="22">
        <v>6240</v>
      </c>
      <c r="G107" s="22">
        <v>11230</v>
      </c>
    </row>
    <row r="108" spans="1:7" ht="12">
      <c r="A108" s="26" t="s">
        <v>14</v>
      </c>
      <c r="B108" s="27">
        <f>0.34*100</f>
        <v>34</v>
      </c>
      <c r="C108" s="22">
        <v>7490</v>
      </c>
      <c r="D108" s="22">
        <v>2547</v>
      </c>
      <c r="E108" s="23">
        <f>0.1598*100</f>
        <v>15.98</v>
      </c>
      <c r="F108" s="22">
        <v>13730</v>
      </c>
      <c r="G108" s="22">
        <v>29666</v>
      </c>
    </row>
    <row r="109" spans="1:7" ht="12">
      <c r="A109" s="26" t="s">
        <v>15</v>
      </c>
      <c r="B109" s="21">
        <f>0.4*100</f>
        <v>40</v>
      </c>
      <c r="C109" s="22">
        <v>10510</v>
      </c>
      <c r="D109" s="22">
        <v>4204</v>
      </c>
      <c r="E109" s="23">
        <f>0.2106*100</f>
        <v>21.060000000000002</v>
      </c>
      <c r="F109" s="22">
        <v>13730</v>
      </c>
      <c r="G109" s="22">
        <v>33692</v>
      </c>
    </row>
    <row r="110" spans="1:7" ht="12">
      <c r="A110" s="30">
        <v>2002</v>
      </c>
      <c r="B110" s="21"/>
      <c r="C110" s="22"/>
      <c r="D110" s="22"/>
      <c r="E110" s="21"/>
      <c r="F110" s="22"/>
      <c r="G110" s="22"/>
    </row>
    <row r="111" spans="1:7" ht="12">
      <c r="A111" s="32" t="s">
        <v>16</v>
      </c>
      <c r="B111" s="21">
        <f>0.0765*100</f>
        <v>7.6499999999999995</v>
      </c>
      <c r="C111" s="22">
        <v>4910</v>
      </c>
      <c r="D111" s="22">
        <v>376</v>
      </c>
      <c r="E111" s="21">
        <f>0.0765*100</f>
        <v>7.6499999999999995</v>
      </c>
      <c r="F111" s="22">
        <v>6150</v>
      </c>
      <c r="G111" s="22">
        <v>11060</v>
      </c>
    </row>
    <row r="112" spans="1:7" ht="12">
      <c r="A112" s="26" t="s">
        <v>14</v>
      </c>
      <c r="B112" s="21">
        <f>0.34*100</f>
        <v>34</v>
      </c>
      <c r="C112" s="22">
        <v>7370</v>
      </c>
      <c r="D112" s="22">
        <v>2506</v>
      </c>
      <c r="E112" s="23">
        <f>0.1598*100</f>
        <v>15.98</v>
      </c>
      <c r="F112" s="22">
        <v>13520</v>
      </c>
      <c r="G112" s="22">
        <v>29201</v>
      </c>
    </row>
    <row r="113" spans="1:7" ht="12">
      <c r="A113" s="26" t="s">
        <v>15</v>
      </c>
      <c r="B113" s="21">
        <f>0.4*100</f>
        <v>40</v>
      </c>
      <c r="C113" s="22">
        <v>10350</v>
      </c>
      <c r="D113" s="22">
        <v>4140</v>
      </c>
      <c r="E113" s="23">
        <f>0.2106*100</f>
        <v>21.060000000000002</v>
      </c>
      <c r="F113" s="22">
        <v>13520</v>
      </c>
      <c r="G113" s="22">
        <v>33178</v>
      </c>
    </row>
    <row r="114" spans="1:7" ht="12">
      <c r="A114" s="30">
        <v>2001</v>
      </c>
      <c r="B114" s="21"/>
      <c r="C114" s="22"/>
      <c r="D114" s="22"/>
      <c r="E114" s="21"/>
      <c r="F114" s="22"/>
      <c r="G114" s="22"/>
    </row>
    <row r="115" spans="1:7" ht="12">
      <c r="A115" s="32" t="s">
        <v>16</v>
      </c>
      <c r="B115" s="25">
        <v>7.65</v>
      </c>
      <c r="C115" s="31">
        <v>4760</v>
      </c>
      <c r="D115" s="22">
        <v>364</v>
      </c>
      <c r="E115" s="21">
        <f>0.0765*100</f>
        <v>7.6499999999999995</v>
      </c>
      <c r="F115" s="22">
        <v>5950</v>
      </c>
      <c r="G115" s="22">
        <v>10710</v>
      </c>
    </row>
    <row r="116" spans="1:7" ht="12">
      <c r="A116" s="26" t="s">
        <v>14</v>
      </c>
      <c r="B116" s="27">
        <f>0.340053404539386*100</f>
        <v>34.0053404539386</v>
      </c>
      <c r="C116" s="22">
        <v>7140</v>
      </c>
      <c r="D116" s="22">
        <v>2428</v>
      </c>
      <c r="E116" s="23">
        <f>0.1598*100</f>
        <v>15.98</v>
      </c>
      <c r="F116" s="22">
        <v>13090</v>
      </c>
      <c r="G116" s="22">
        <v>28281</v>
      </c>
    </row>
    <row r="117" spans="1:7" ht="12">
      <c r="A117" s="26" t="s">
        <v>15</v>
      </c>
      <c r="B117" s="21">
        <f>0.4*100</f>
        <v>40</v>
      </c>
      <c r="C117" s="22">
        <v>10020</v>
      </c>
      <c r="D117" s="22">
        <v>4008</v>
      </c>
      <c r="E117" s="23">
        <f>0.2106*100</f>
        <v>21.060000000000002</v>
      </c>
      <c r="F117" s="22">
        <v>13090</v>
      </c>
      <c r="G117" s="22">
        <v>32121</v>
      </c>
    </row>
    <row r="118" spans="1:7" ht="12">
      <c r="A118" s="20">
        <v>2000</v>
      </c>
      <c r="B118" s="21"/>
      <c r="C118" s="22"/>
      <c r="D118" s="22"/>
      <c r="E118" s="21"/>
      <c r="F118" s="22"/>
      <c r="G118" s="22"/>
    </row>
    <row r="119" spans="1:7" ht="12">
      <c r="A119" s="24" t="s">
        <v>16</v>
      </c>
      <c r="B119" s="21">
        <f>0.0765*100</f>
        <v>7.6499999999999995</v>
      </c>
      <c r="C119" s="22">
        <v>4610</v>
      </c>
      <c r="D119" s="22">
        <v>353</v>
      </c>
      <c r="E119" s="21">
        <f>0.0765*100</f>
        <v>7.6499999999999995</v>
      </c>
      <c r="F119" s="22">
        <v>5770</v>
      </c>
      <c r="G119" s="22">
        <v>10380</v>
      </c>
    </row>
    <row r="120" spans="1:7" ht="12">
      <c r="A120" s="26" t="s">
        <v>14</v>
      </c>
      <c r="B120" s="21">
        <f>0.34*100</f>
        <v>34</v>
      </c>
      <c r="C120" s="22">
        <v>6920</v>
      </c>
      <c r="D120" s="22">
        <v>2353</v>
      </c>
      <c r="E120" s="23">
        <f>0.1598*100</f>
        <v>15.98</v>
      </c>
      <c r="F120" s="22">
        <v>12690</v>
      </c>
      <c r="G120" s="22">
        <v>27413</v>
      </c>
    </row>
    <row r="121" spans="1:7" ht="12">
      <c r="A121" s="26" t="s">
        <v>15</v>
      </c>
      <c r="B121" s="21">
        <f>0.4*100</f>
        <v>40</v>
      </c>
      <c r="C121" s="22">
        <v>9720</v>
      </c>
      <c r="D121" s="22">
        <v>3888</v>
      </c>
      <c r="E121" s="23">
        <f>0.2106*100</f>
        <v>21.060000000000002</v>
      </c>
      <c r="F121" s="22">
        <v>12690</v>
      </c>
      <c r="G121" s="22">
        <v>31152</v>
      </c>
    </row>
    <row r="122" spans="1:7" ht="12">
      <c r="A122" s="20">
        <v>1999</v>
      </c>
      <c r="B122" s="21"/>
      <c r="C122" s="22"/>
      <c r="D122" s="22"/>
      <c r="E122" s="21"/>
      <c r="F122" s="22"/>
      <c r="G122" s="22"/>
    </row>
    <row r="123" spans="1:7" ht="12">
      <c r="A123" s="32" t="s">
        <v>16</v>
      </c>
      <c r="B123" s="21">
        <v>7.65</v>
      </c>
      <c r="C123" s="22">
        <v>4530</v>
      </c>
      <c r="D123" s="22">
        <v>347</v>
      </c>
      <c r="E123" s="21">
        <v>7.65</v>
      </c>
      <c r="F123" s="22">
        <v>5670</v>
      </c>
      <c r="G123" s="22">
        <v>10200</v>
      </c>
    </row>
    <row r="124" spans="1:7" ht="12">
      <c r="A124" s="26" t="s">
        <v>14</v>
      </c>
      <c r="B124" s="21">
        <v>34</v>
      </c>
      <c r="C124" s="22">
        <v>6800</v>
      </c>
      <c r="D124" s="22">
        <v>2312</v>
      </c>
      <c r="E124" s="21">
        <v>15.98</v>
      </c>
      <c r="F124" s="22">
        <v>12460</v>
      </c>
      <c r="G124" s="22">
        <v>26928</v>
      </c>
    </row>
    <row r="125" spans="1:7" ht="12">
      <c r="A125" s="26" t="s">
        <v>15</v>
      </c>
      <c r="B125" s="21">
        <v>40</v>
      </c>
      <c r="C125" s="22">
        <v>9540</v>
      </c>
      <c r="D125" s="22">
        <v>3816</v>
      </c>
      <c r="E125" s="21">
        <v>21.06</v>
      </c>
      <c r="F125" s="22">
        <v>12460</v>
      </c>
      <c r="G125" s="22">
        <v>30580</v>
      </c>
    </row>
    <row r="126" spans="1:7" ht="12">
      <c r="A126" s="20">
        <v>1998</v>
      </c>
      <c r="B126" s="21"/>
      <c r="C126" s="22"/>
      <c r="D126" s="22"/>
      <c r="E126" s="21"/>
      <c r="F126" s="22"/>
      <c r="G126" s="22"/>
    </row>
    <row r="127" spans="1:7" ht="12">
      <c r="A127" s="24" t="s">
        <v>16</v>
      </c>
      <c r="B127" s="21">
        <v>7.65</v>
      </c>
      <c r="C127" s="22">
        <v>4460</v>
      </c>
      <c r="D127" s="22">
        <v>341</v>
      </c>
      <c r="E127" s="21">
        <v>7.65</v>
      </c>
      <c r="F127" s="22">
        <v>5570</v>
      </c>
      <c r="G127" s="22">
        <v>10030</v>
      </c>
    </row>
    <row r="128" spans="1:7" ht="12">
      <c r="A128" s="33" t="s">
        <v>14</v>
      </c>
      <c r="B128" s="21">
        <v>34</v>
      </c>
      <c r="C128" s="22">
        <v>6680</v>
      </c>
      <c r="D128" s="22">
        <v>2271</v>
      </c>
      <c r="E128" s="21">
        <v>15.98</v>
      </c>
      <c r="F128" s="22">
        <v>12260</v>
      </c>
      <c r="G128" s="22">
        <v>26473</v>
      </c>
    </row>
    <row r="129" spans="1:7" ht="12">
      <c r="A129" s="33" t="s">
        <v>15</v>
      </c>
      <c r="B129" s="21">
        <v>40</v>
      </c>
      <c r="C129" s="22">
        <v>9390</v>
      </c>
      <c r="D129" s="22">
        <v>3756</v>
      </c>
      <c r="E129" s="21">
        <v>21.06</v>
      </c>
      <c r="F129" s="22">
        <v>12260</v>
      </c>
      <c r="G129" s="22">
        <v>30095</v>
      </c>
    </row>
    <row r="130" spans="1:7" ht="12">
      <c r="A130" s="20">
        <v>1997</v>
      </c>
      <c r="B130" s="21"/>
      <c r="C130" s="22"/>
      <c r="D130" s="22"/>
      <c r="E130" s="21"/>
      <c r="F130" s="22"/>
      <c r="G130" s="22"/>
    </row>
    <row r="131" spans="1:7" ht="12">
      <c r="A131" s="24" t="s">
        <v>16</v>
      </c>
      <c r="B131" s="21">
        <v>7.65</v>
      </c>
      <c r="C131" s="22">
        <v>4340</v>
      </c>
      <c r="D131" s="22">
        <v>332</v>
      </c>
      <c r="E131" s="21">
        <v>7.65</v>
      </c>
      <c r="F131" s="22">
        <v>5430</v>
      </c>
      <c r="G131" s="22">
        <v>9770</v>
      </c>
    </row>
    <row r="132" spans="1:7" ht="12">
      <c r="A132" s="33" t="s">
        <v>14</v>
      </c>
      <c r="B132" s="21">
        <v>34</v>
      </c>
      <c r="C132" s="22">
        <v>6500</v>
      </c>
      <c r="D132" s="22">
        <v>2210</v>
      </c>
      <c r="E132" s="21">
        <v>15.98</v>
      </c>
      <c r="F132" s="22">
        <v>11930</v>
      </c>
      <c r="G132" s="22">
        <v>25750</v>
      </c>
    </row>
    <row r="133" spans="1:7" ht="12">
      <c r="A133" s="33" t="s">
        <v>15</v>
      </c>
      <c r="B133" s="21">
        <v>40</v>
      </c>
      <c r="C133" s="22">
        <v>9140</v>
      </c>
      <c r="D133" s="22">
        <v>3656</v>
      </c>
      <c r="E133" s="21">
        <v>21.06</v>
      </c>
      <c r="F133" s="22">
        <v>11930</v>
      </c>
      <c r="G133" s="22">
        <v>29290</v>
      </c>
    </row>
    <row r="134" spans="1:7" ht="12">
      <c r="A134" s="20">
        <v>1996</v>
      </c>
      <c r="B134" s="21"/>
      <c r="C134" s="22"/>
      <c r="D134" s="22"/>
      <c r="E134" s="21"/>
      <c r="F134" s="22"/>
      <c r="G134" s="22"/>
    </row>
    <row r="135" spans="1:7" ht="12">
      <c r="A135" s="24" t="s">
        <v>16</v>
      </c>
      <c r="B135" s="21">
        <v>7.65</v>
      </c>
      <c r="C135" s="22">
        <v>4220</v>
      </c>
      <c r="D135" s="22">
        <v>323</v>
      </c>
      <c r="E135" s="21">
        <v>7.65</v>
      </c>
      <c r="F135" s="22">
        <v>5280</v>
      </c>
      <c r="G135" s="22">
        <v>9500</v>
      </c>
    </row>
    <row r="136" spans="1:7" ht="12">
      <c r="A136" s="33" t="s">
        <v>14</v>
      </c>
      <c r="B136" s="21">
        <v>34</v>
      </c>
      <c r="C136" s="22">
        <v>6330</v>
      </c>
      <c r="D136" s="22">
        <v>2152</v>
      </c>
      <c r="E136" s="21">
        <v>15.98</v>
      </c>
      <c r="F136" s="22">
        <v>11610</v>
      </c>
      <c r="G136" s="22">
        <v>25078</v>
      </c>
    </row>
    <row r="137" spans="1:7" ht="12">
      <c r="A137" s="33" t="s">
        <v>15</v>
      </c>
      <c r="B137" s="21">
        <v>40</v>
      </c>
      <c r="C137" s="22">
        <v>8890</v>
      </c>
      <c r="D137" s="22">
        <v>3556</v>
      </c>
      <c r="E137" s="21">
        <v>21.06</v>
      </c>
      <c r="F137" s="22">
        <v>11610</v>
      </c>
      <c r="G137" s="22">
        <v>28495</v>
      </c>
    </row>
    <row r="138" spans="1:7" ht="12">
      <c r="A138" s="20">
        <v>1995</v>
      </c>
      <c r="B138" s="21"/>
      <c r="C138" s="22"/>
      <c r="D138" s="22"/>
      <c r="E138" s="21"/>
      <c r="F138" s="22"/>
      <c r="G138" s="22"/>
    </row>
    <row r="139" spans="1:7" ht="12">
      <c r="A139" s="24" t="s">
        <v>16</v>
      </c>
      <c r="B139" s="21">
        <v>7.65</v>
      </c>
      <c r="C139" s="22">
        <v>4100</v>
      </c>
      <c r="D139" s="22">
        <v>314</v>
      </c>
      <c r="E139" s="21">
        <v>7.65</v>
      </c>
      <c r="F139" s="22">
        <v>5130</v>
      </c>
      <c r="G139" s="22">
        <v>9230</v>
      </c>
    </row>
    <row r="140" spans="1:7" ht="12">
      <c r="A140" s="33" t="s">
        <v>14</v>
      </c>
      <c r="B140" s="21">
        <v>34</v>
      </c>
      <c r="C140" s="22">
        <v>6160</v>
      </c>
      <c r="D140" s="22">
        <v>2094</v>
      </c>
      <c r="E140" s="21">
        <v>15.98</v>
      </c>
      <c r="F140" s="22">
        <v>11290</v>
      </c>
      <c r="G140" s="22">
        <v>24396</v>
      </c>
    </row>
    <row r="141" spans="1:7" ht="12">
      <c r="A141" s="33" t="s">
        <v>15</v>
      </c>
      <c r="B141" s="21">
        <v>36</v>
      </c>
      <c r="C141" s="22">
        <v>8640</v>
      </c>
      <c r="D141" s="22">
        <v>3110</v>
      </c>
      <c r="E141" s="21">
        <v>20.22</v>
      </c>
      <c r="F141" s="22">
        <v>11290</v>
      </c>
      <c r="G141" s="22">
        <v>26673</v>
      </c>
    </row>
    <row r="142" spans="1:7" ht="12">
      <c r="A142" s="20">
        <v>1994</v>
      </c>
      <c r="B142" s="21"/>
      <c r="C142" s="22"/>
      <c r="D142" s="22"/>
      <c r="E142" s="21"/>
      <c r="F142" s="22"/>
      <c r="G142" s="22"/>
    </row>
    <row r="143" spans="1:7" ht="12">
      <c r="A143" s="24" t="s">
        <v>16</v>
      </c>
      <c r="B143" s="21">
        <v>7.65</v>
      </c>
      <c r="C143" s="22">
        <v>4000</v>
      </c>
      <c r="D143" s="22">
        <v>306</v>
      </c>
      <c r="E143" s="21">
        <v>7.65</v>
      </c>
      <c r="F143" s="22">
        <v>5000</v>
      </c>
      <c r="G143" s="22">
        <v>9000</v>
      </c>
    </row>
    <row r="144" spans="1:7" ht="12">
      <c r="A144" s="33" t="s">
        <v>14</v>
      </c>
      <c r="B144" s="21">
        <v>26.3</v>
      </c>
      <c r="C144" s="22">
        <v>7750</v>
      </c>
      <c r="D144" s="22">
        <v>2038</v>
      </c>
      <c r="E144" s="21">
        <v>15.98</v>
      </c>
      <c r="F144" s="22">
        <v>11000</v>
      </c>
      <c r="G144" s="22">
        <v>23755</v>
      </c>
    </row>
    <row r="145" spans="1:7" ht="12">
      <c r="A145" s="33" t="s">
        <v>15</v>
      </c>
      <c r="B145" s="21">
        <v>30</v>
      </c>
      <c r="C145" s="22">
        <v>8425</v>
      </c>
      <c r="D145" s="22">
        <v>2528</v>
      </c>
      <c r="E145" s="21">
        <v>17.68</v>
      </c>
      <c r="F145" s="22">
        <v>11000</v>
      </c>
      <c r="G145" s="22">
        <v>25296</v>
      </c>
    </row>
    <row r="146" spans="1:7" ht="12">
      <c r="A146" s="20">
        <v>1993</v>
      </c>
      <c r="B146" s="21"/>
      <c r="C146" s="22"/>
      <c r="D146" s="22"/>
      <c r="E146" s="21"/>
      <c r="F146" s="22"/>
      <c r="G146" s="22"/>
    </row>
    <row r="147" spans="1:7" ht="12">
      <c r="A147" s="33" t="s">
        <v>14</v>
      </c>
      <c r="B147" s="21">
        <v>18.5</v>
      </c>
      <c r="C147" s="22">
        <v>7750</v>
      </c>
      <c r="D147" s="22">
        <v>1434</v>
      </c>
      <c r="E147" s="21">
        <v>13.21</v>
      </c>
      <c r="F147" s="22">
        <v>12200</v>
      </c>
      <c r="G147" s="22">
        <v>23050</v>
      </c>
    </row>
    <row r="148" spans="1:7" ht="12">
      <c r="A148" s="33" t="s">
        <v>15</v>
      </c>
      <c r="B148" s="21">
        <v>19.5</v>
      </c>
      <c r="C148" s="22">
        <v>7750</v>
      </c>
      <c r="D148" s="22">
        <v>1511</v>
      </c>
      <c r="E148" s="21">
        <v>13.93</v>
      </c>
      <c r="F148" s="22">
        <v>12200</v>
      </c>
      <c r="G148" s="22">
        <v>23050</v>
      </c>
    </row>
    <row r="149" spans="1:7" ht="12">
      <c r="A149" s="20">
        <v>1992</v>
      </c>
      <c r="B149" s="21"/>
      <c r="C149" s="22"/>
      <c r="D149" s="22"/>
      <c r="E149" s="21"/>
      <c r="F149" s="22"/>
      <c r="G149" s="22"/>
    </row>
    <row r="150" spans="1:7" ht="12">
      <c r="A150" s="33" t="s">
        <v>14</v>
      </c>
      <c r="B150" s="21">
        <v>17.6</v>
      </c>
      <c r="C150" s="22">
        <v>7520</v>
      </c>
      <c r="D150" s="22">
        <v>1324</v>
      </c>
      <c r="E150" s="21">
        <v>12.57</v>
      </c>
      <c r="F150" s="22">
        <v>11840</v>
      </c>
      <c r="G150" s="22">
        <v>22370</v>
      </c>
    </row>
    <row r="151" spans="1:7" ht="12">
      <c r="A151" s="33" t="s">
        <v>15</v>
      </c>
      <c r="B151" s="21">
        <v>18.4</v>
      </c>
      <c r="C151" s="22">
        <v>7520</v>
      </c>
      <c r="D151" s="22">
        <v>1384</v>
      </c>
      <c r="E151" s="21">
        <v>13.14</v>
      </c>
      <c r="F151" s="22">
        <v>11840</v>
      </c>
      <c r="G151" s="22">
        <v>22370</v>
      </c>
    </row>
    <row r="152" spans="1:7" ht="12">
      <c r="A152" s="20">
        <v>1991</v>
      </c>
      <c r="B152" s="34"/>
      <c r="C152" s="22"/>
      <c r="D152" s="22"/>
      <c r="E152" s="21"/>
      <c r="F152" s="22"/>
      <c r="G152" s="22"/>
    </row>
    <row r="153" spans="1:7" ht="12">
      <c r="A153" s="33" t="s">
        <v>14</v>
      </c>
      <c r="B153" s="21">
        <v>16.7</v>
      </c>
      <c r="C153" s="22">
        <v>7140</v>
      </c>
      <c r="D153" s="22">
        <v>1192</v>
      </c>
      <c r="E153" s="21">
        <v>11.93</v>
      </c>
      <c r="F153" s="22">
        <v>11250</v>
      </c>
      <c r="G153" s="22">
        <v>21250</v>
      </c>
    </row>
    <row r="154" spans="1:7" ht="12">
      <c r="A154" s="33" t="s">
        <v>15</v>
      </c>
      <c r="B154" s="21">
        <v>17.3</v>
      </c>
      <c r="C154" s="22">
        <v>7140</v>
      </c>
      <c r="D154" s="22">
        <v>1235</v>
      </c>
      <c r="E154" s="21">
        <v>12.36</v>
      </c>
      <c r="F154" s="22">
        <v>11250</v>
      </c>
      <c r="G154" s="22">
        <v>21250</v>
      </c>
    </row>
    <row r="155" spans="1:7" ht="12">
      <c r="A155" s="35">
        <v>1990</v>
      </c>
      <c r="B155" s="21">
        <v>14</v>
      </c>
      <c r="C155" s="22">
        <v>6810</v>
      </c>
      <c r="D155" s="22">
        <v>953</v>
      </c>
      <c r="E155" s="21">
        <v>10</v>
      </c>
      <c r="F155" s="22">
        <v>10730</v>
      </c>
      <c r="G155" s="22">
        <v>20264</v>
      </c>
    </row>
    <row r="156" spans="1:7" ht="12">
      <c r="A156" s="35">
        <v>1989</v>
      </c>
      <c r="B156" s="21">
        <v>14</v>
      </c>
      <c r="C156" s="22">
        <v>6500</v>
      </c>
      <c r="D156" s="22">
        <v>910</v>
      </c>
      <c r="E156" s="21">
        <v>10</v>
      </c>
      <c r="F156" s="22">
        <v>10240</v>
      </c>
      <c r="G156" s="22">
        <v>19340</v>
      </c>
    </row>
    <row r="157" spans="1:7" ht="12">
      <c r="A157" s="35">
        <v>1988</v>
      </c>
      <c r="B157" s="21">
        <v>14</v>
      </c>
      <c r="C157" s="22">
        <v>6240</v>
      </c>
      <c r="D157" s="22">
        <v>874</v>
      </c>
      <c r="E157" s="21">
        <v>10</v>
      </c>
      <c r="F157" s="22">
        <v>9840</v>
      </c>
      <c r="G157" s="22">
        <v>18576</v>
      </c>
    </row>
    <row r="158" spans="1:7" ht="12">
      <c r="A158" s="35">
        <v>1987</v>
      </c>
      <c r="B158" s="21">
        <v>14</v>
      </c>
      <c r="C158" s="22">
        <v>6080</v>
      </c>
      <c r="D158" s="22">
        <v>851</v>
      </c>
      <c r="E158" s="21">
        <v>10</v>
      </c>
      <c r="F158" s="22">
        <v>6920</v>
      </c>
      <c r="G158" s="22">
        <v>15432</v>
      </c>
    </row>
    <row r="159" spans="1:7" ht="12">
      <c r="A159" s="3" t="s">
        <v>13</v>
      </c>
      <c r="B159" s="21">
        <v>11</v>
      </c>
      <c r="C159" s="22">
        <v>5000</v>
      </c>
      <c r="D159" s="22">
        <v>550</v>
      </c>
      <c r="E159" s="21">
        <v>12.22</v>
      </c>
      <c r="F159" s="22">
        <v>6500</v>
      </c>
      <c r="G159" s="22">
        <v>11000</v>
      </c>
    </row>
    <row r="160" spans="1:7" ht="12">
      <c r="A160" s="3" t="s">
        <v>12</v>
      </c>
      <c r="B160" s="21">
        <v>10</v>
      </c>
      <c r="C160" s="22">
        <v>5000</v>
      </c>
      <c r="D160" s="22">
        <v>500</v>
      </c>
      <c r="E160" s="21">
        <v>12.5</v>
      </c>
      <c r="F160" s="22">
        <v>6000</v>
      </c>
      <c r="G160" s="22">
        <v>10000</v>
      </c>
    </row>
    <row r="161" spans="1:7" ht="12">
      <c r="A161" s="36" t="s">
        <v>11</v>
      </c>
      <c r="B161" s="37">
        <v>10</v>
      </c>
      <c r="C161" s="38">
        <v>4000</v>
      </c>
      <c r="D161" s="38">
        <v>400</v>
      </c>
      <c r="E161" s="38">
        <v>10</v>
      </c>
      <c r="F161" s="38">
        <v>4000</v>
      </c>
      <c r="G161" s="38">
        <v>8000</v>
      </c>
    </row>
    <row r="162" ht="12">
      <c r="A162" s="26"/>
    </row>
    <row r="163" spans="1:7" ht="12">
      <c r="A163" s="48" t="s">
        <v>24</v>
      </c>
      <c r="B163" s="48"/>
      <c r="C163" s="48"/>
      <c r="D163" s="48"/>
      <c r="E163" s="48"/>
      <c r="F163" s="48"/>
      <c r="G163" s="48"/>
    </row>
    <row r="164" spans="1:7" ht="12">
      <c r="A164" s="48" t="s">
        <v>25</v>
      </c>
      <c r="B164" s="48"/>
      <c r="C164" s="48"/>
      <c r="D164" s="48"/>
      <c r="E164" s="48"/>
      <c r="F164" s="48"/>
      <c r="G164" s="48"/>
    </row>
    <row r="165" spans="1:7" ht="12">
      <c r="A165" s="48" t="s">
        <v>41</v>
      </c>
      <c r="B165" s="48"/>
      <c r="C165" s="48"/>
      <c r="D165" s="48"/>
      <c r="E165" s="48"/>
      <c r="F165" s="48"/>
      <c r="G165" s="48"/>
    </row>
    <row r="166" spans="1:7" ht="12">
      <c r="A166" s="48" t="s">
        <v>42</v>
      </c>
      <c r="B166" s="48"/>
      <c r="C166" s="48"/>
      <c r="D166" s="48"/>
      <c r="E166" s="48"/>
      <c r="F166" s="48"/>
      <c r="G166" s="48"/>
    </row>
    <row r="167" spans="1:7" ht="12">
      <c r="A167" s="48" t="s">
        <v>43</v>
      </c>
      <c r="B167" s="48"/>
      <c r="C167" s="48"/>
      <c r="D167" s="48"/>
      <c r="E167" s="48"/>
      <c r="F167" s="48"/>
      <c r="G167" s="48"/>
    </row>
    <row r="168" spans="1:7" ht="12">
      <c r="A168" s="48" t="s">
        <v>44</v>
      </c>
      <c r="B168" s="48"/>
      <c r="C168" s="48"/>
      <c r="D168" s="48"/>
      <c r="E168" s="48"/>
      <c r="F168" s="48"/>
      <c r="G168" s="48"/>
    </row>
    <row r="169" spans="1:7" ht="12">
      <c r="A169" s="48" t="s">
        <v>47</v>
      </c>
      <c r="B169" s="48"/>
      <c r="C169" s="48"/>
      <c r="D169" s="48"/>
      <c r="E169" s="48"/>
      <c r="F169" s="48"/>
      <c r="G169" s="48"/>
    </row>
    <row r="170" spans="1:7" ht="12">
      <c r="A170" s="43" t="s">
        <v>49</v>
      </c>
      <c r="B170" s="43"/>
      <c r="C170" s="43"/>
      <c r="D170" s="43"/>
      <c r="E170" s="43"/>
      <c r="F170" s="43"/>
      <c r="G170" s="43"/>
    </row>
    <row r="171" spans="1:7" ht="12">
      <c r="A171" s="43" t="s">
        <v>57</v>
      </c>
      <c r="B171" s="43"/>
      <c r="C171" s="43"/>
      <c r="D171" s="43"/>
      <c r="E171" s="43"/>
      <c r="F171" s="43"/>
      <c r="G171" s="43"/>
    </row>
    <row r="172" spans="1:7" ht="12">
      <c r="A172" s="43" t="s">
        <v>58</v>
      </c>
      <c r="B172" s="43"/>
      <c r="C172" s="43"/>
      <c r="D172" s="43"/>
      <c r="E172" s="43"/>
      <c r="F172" s="43"/>
      <c r="G172" s="43"/>
    </row>
    <row r="173" spans="1:7" ht="96" customHeight="1">
      <c r="A173" s="47" t="s">
        <v>55</v>
      </c>
      <c r="B173" s="47"/>
      <c r="C173" s="47"/>
      <c r="D173" s="47"/>
      <c r="E173" s="47"/>
      <c r="F173" s="47"/>
      <c r="G173" s="47"/>
    </row>
    <row r="174" spans="1:7" ht="12">
      <c r="A174" s="43"/>
      <c r="B174" s="43"/>
      <c r="C174" s="43"/>
      <c r="D174" s="43"/>
      <c r="E174" s="43"/>
      <c r="F174" s="43"/>
      <c r="G174" s="43"/>
    </row>
    <row r="175" spans="1:7" ht="12">
      <c r="A175" s="45" t="s">
        <v>21</v>
      </c>
      <c r="B175" s="45"/>
      <c r="C175" s="45"/>
      <c r="D175" s="45"/>
      <c r="E175" s="45"/>
      <c r="F175" s="45"/>
      <c r="G175" s="45"/>
    </row>
    <row r="176" spans="1:7" ht="12">
      <c r="A176" s="46" t="s">
        <v>20</v>
      </c>
      <c r="B176" s="46"/>
      <c r="C176" s="46"/>
      <c r="D176" s="46"/>
      <c r="E176" s="46"/>
      <c r="F176" s="46"/>
      <c r="G176" s="46"/>
    </row>
    <row r="177" spans="1:7" ht="12">
      <c r="A177" s="46" t="s">
        <v>19</v>
      </c>
      <c r="B177" s="46"/>
      <c r="C177" s="46"/>
      <c r="D177" s="46"/>
      <c r="E177" s="46"/>
      <c r="F177" s="46"/>
      <c r="G177" s="46"/>
    </row>
    <row r="178" spans="1:7" ht="12">
      <c r="A178" s="46" t="s">
        <v>27</v>
      </c>
      <c r="B178" s="46"/>
      <c r="C178" s="46"/>
      <c r="D178" s="46"/>
      <c r="E178" s="46"/>
      <c r="F178" s="46"/>
      <c r="G178" s="46"/>
    </row>
    <row r="179" spans="1:7" ht="12">
      <c r="A179" s="46" t="s">
        <v>30</v>
      </c>
      <c r="B179" s="46"/>
      <c r="C179" s="46"/>
      <c r="D179" s="46"/>
      <c r="E179" s="46"/>
      <c r="F179" s="46"/>
      <c r="G179" s="46"/>
    </row>
    <row r="180" spans="1:7" ht="12">
      <c r="A180" s="43" t="s">
        <v>28</v>
      </c>
      <c r="B180" s="43"/>
      <c r="C180" s="43"/>
      <c r="D180" s="43"/>
      <c r="E180" s="43"/>
      <c r="F180" s="43"/>
      <c r="G180" s="43"/>
    </row>
    <row r="181" spans="1:7" ht="12">
      <c r="A181" s="43" t="s">
        <v>29</v>
      </c>
      <c r="B181" s="43"/>
      <c r="C181" s="43"/>
      <c r="D181" s="43"/>
      <c r="E181" s="43"/>
      <c r="F181" s="43"/>
      <c r="G181" s="43"/>
    </row>
    <row r="182" spans="1:7" ht="12">
      <c r="A182" s="43" t="s">
        <v>31</v>
      </c>
      <c r="B182" s="43"/>
      <c r="C182" s="43"/>
      <c r="D182" s="43"/>
      <c r="E182" s="43"/>
      <c r="F182" s="43"/>
      <c r="G182" s="43"/>
    </row>
    <row r="183" spans="1:7" ht="12">
      <c r="A183" s="43" t="s">
        <v>32</v>
      </c>
      <c r="B183" s="43"/>
      <c r="C183" s="43"/>
      <c r="D183" s="43"/>
      <c r="E183" s="43"/>
      <c r="F183" s="43"/>
      <c r="G183" s="43"/>
    </row>
    <row r="184" spans="1:7" ht="12">
      <c r="A184" s="45" t="s">
        <v>33</v>
      </c>
      <c r="B184" s="45"/>
      <c r="C184" s="45"/>
      <c r="D184" s="45"/>
      <c r="E184" s="45"/>
      <c r="F184" s="45"/>
      <c r="G184" s="45"/>
    </row>
    <row r="185" spans="1:7" ht="12">
      <c r="A185" s="44" t="s">
        <v>34</v>
      </c>
      <c r="B185" s="44"/>
      <c r="C185" s="44"/>
      <c r="D185" s="44"/>
      <c r="E185" s="44"/>
      <c r="F185" s="44"/>
      <c r="G185" s="44"/>
    </row>
    <row r="186" spans="1:7" ht="12">
      <c r="A186" s="45" t="s">
        <v>36</v>
      </c>
      <c r="B186" s="45"/>
      <c r="C186" s="45"/>
      <c r="D186" s="45"/>
      <c r="E186" s="45"/>
      <c r="F186" s="45"/>
      <c r="G186" s="45"/>
    </row>
    <row r="187" spans="1:7" ht="12">
      <c r="A187" s="44" t="s">
        <v>35</v>
      </c>
      <c r="B187" s="44"/>
      <c r="C187" s="44"/>
      <c r="D187" s="44"/>
      <c r="E187" s="44"/>
      <c r="F187" s="44"/>
      <c r="G187" s="44"/>
    </row>
    <row r="188" spans="1:7" ht="12">
      <c r="A188" s="45" t="s">
        <v>37</v>
      </c>
      <c r="B188" s="45"/>
      <c r="C188" s="45"/>
      <c r="D188" s="45"/>
      <c r="E188" s="45"/>
      <c r="F188" s="45"/>
      <c r="G188" s="45"/>
    </row>
    <row r="189" spans="1:7" ht="12">
      <c r="A189" s="44" t="s">
        <v>38</v>
      </c>
      <c r="B189" s="44"/>
      <c r="C189" s="44"/>
      <c r="D189" s="44"/>
      <c r="E189" s="44"/>
      <c r="F189" s="44"/>
      <c r="G189" s="44"/>
    </row>
    <row r="190" spans="1:7" ht="12">
      <c r="A190" s="44" t="s">
        <v>39</v>
      </c>
      <c r="B190" s="44"/>
      <c r="C190" s="44"/>
      <c r="D190" s="44"/>
      <c r="E190" s="44"/>
      <c r="F190" s="44"/>
      <c r="G190" s="44"/>
    </row>
    <row r="191" spans="1:7" ht="12">
      <c r="A191" s="44" t="s">
        <v>40</v>
      </c>
      <c r="B191" s="44"/>
      <c r="C191" s="44"/>
      <c r="D191" s="44"/>
      <c r="E191" s="44"/>
      <c r="F191" s="44"/>
      <c r="G191" s="44"/>
    </row>
    <row r="192" spans="1:7" ht="12">
      <c r="A192" s="44" t="s">
        <v>45</v>
      </c>
      <c r="B192" s="44"/>
      <c r="C192" s="44"/>
      <c r="D192" s="44"/>
      <c r="E192" s="44"/>
      <c r="F192" s="44"/>
      <c r="G192" s="44"/>
    </row>
    <row r="193" spans="1:7" ht="12">
      <c r="A193" s="44" t="s">
        <v>46</v>
      </c>
      <c r="B193" s="44"/>
      <c r="C193" s="44"/>
      <c r="D193" s="44"/>
      <c r="E193" s="44"/>
      <c r="F193" s="44"/>
      <c r="G193" s="44"/>
    </row>
    <row r="194" spans="1:7" ht="12">
      <c r="A194" s="44" t="s">
        <v>48</v>
      </c>
      <c r="B194" s="44"/>
      <c r="C194" s="44"/>
      <c r="D194" s="44"/>
      <c r="E194" s="44"/>
      <c r="F194" s="44"/>
      <c r="G194" s="44"/>
    </row>
    <row r="195" spans="1:7" ht="12">
      <c r="A195" s="44" t="s">
        <v>50</v>
      </c>
      <c r="B195" s="44"/>
      <c r="C195" s="44"/>
      <c r="D195" s="44"/>
      <c r="E195" s="44"/>
      <c r="F195" s="44"/>
      <c r="G195" s="44"/>
    </row>
    <row r="196" spans="1:7" ht="12">
      <c r="A196" s="44" t="s">
        <v>54</v>
      </c>
      <c r="B196" s="44"/>
      <c r="C196" s="44"/>
      <c r="D196" s="44"/>
      <c r="E196" s="44"/>
      <c r="F196" s="44"/>
      <c r="G196" s="44"/>
    </row>
    <row r="197" spans="1:7" ht="12">
      <c r="A197" s="43" t="s">
        <v>51</v>
      </c>
      <c r="B197" s="43"/>
      <c r="C197" s="43"/>
      <c r="D197" s="43"/>
      <c r="E197" s="43"/>
      <c r="F197" s="43"/>
      <c r="G197" s="43"/>
    </row>
    <row r="198" spans="1:7" ht="12">
      <c r="A198" s="43" t="s">
        <v>52</v>
      </c>
      <c r="B198" s="43"/>
      <c r="C198" s="43"/>
      <c r="D198" s="43"/>
      <c r="E198" s="43"/>
      <c r="F198" s="43"/>
      <c r="G198" s="43"/>
    </row>
    <row r="199" spans="1:7" ht="12">
      <c r="A199" s="44" t="s">
        <v>59</v>
      </c>
      <c r="B199" s="44"/>
      <c r="C199" s="44"/>
      <c r="D199" s="44"/>
      <c r="E199" s="44"/>
      <c r="F199" s="44"/>
      <c r="G199" s="44"/>
    </row>
    <row r="200" spans="1:7" ht="12">
      <c r="A200" s="44" t="s">
        <v>60</v>
      </c>
      <c r="B200" s="44"/>
      <c r="C200" s="44"/>
      <c r="D200" s="44"/>
      <c r="E200" s="44"/>
      <c r="F200" s="44"/>
      <c r="G200" s="44"/>
    </row>
    <row r="201" spans="1:7" ht="12">
      <c r="A201" s="44" t="s">
        <v>61</v>
      </c>
      <c r="B201" s="44"/>
      <c r="C201" s="44"/>
      <c r="D201" s="44"/>
      <c r="E201" s="44"/>
      <c r="F201" s="44"/>
      <c r="G201" s="44"/>
    </row>
    <row r="202" spans="1:7" ht="12">
      <c r="A202" s="44" t="s">
        <v>62</v>
      </c>
      <c r="B202" s="44"/>
      <c r="C202" s="44"/>
      <c r="D202" s="44"/>
      <c r="E202" s="44"/>
      <c r="F202" s="44"/>
      <c r="G202" s="44"/>
    </row>
  </sheetData>
  <sheetProtection/>
  <mergeCells count="44">
    <mergeCell ref="A3:G3"/>
    <mergeCell ref="I11:O11"/>
    <mergeCell ref="I12:O12"/>
    <mergeCell ref="A172:G172"/>
    <mergeCell ref="A199:G199"/>
    <mergeCell ref="A200:G200"/>
    <mergeCell ref="A201:G201"/>
    <mergeCell ref="A202:G202"/>
    <mergeCell ref="A4:G4"/>
    <mergeCell ref="A173:G173"/>
    <mergeCell ref="A163:G163"/>
    <mergeCell ref="A164:G164"/>
    <mergeCell ref="A165:G165"/>
    <mergeCell ref="A166:G166"/>
    <mergeCell ref="A167:G167"/>
    <mergeCell ref="A168:G168"/>
    <mergeCell ref="A169:G169"/>
    <mergeCell ref="A170:G170"/>
    <mergeCell ref="A171:G171"/>
    <mergeCell ref="A174:G174"/>
    <mergeCell ref="A175:G175"/>
    <mergeCell ref="A176:G176"/>
    <mergeCell ref="A177:G177"/>
    <mergeCell ref="A178:G178"/>
    <mergeCell ref="A179:G179"/>
    <mergeCell ref="A180:G180"/>
    <mergeCell ref="A181:G181"/>
    <mergeCell ref="A182:G182"/>
    <mergeCell ref="A183:G183"/>
    <mergeCell ref="A184:G184"/>
    <mergeCell ref="A185:G185"/>
    <mergeCell ref="A186:G186"/>
    <mergeCell ref="A187:G187"/>
    <mergeCell ref="A188:G188"/>
    <mergeCell ref="A189:G189"/>
    <mergeCell ref="A190:G190"/>
    <mergeCell ref="A191:G191"/>
    <mergeCell ref="A198:G198"/>
    <mergeCell ref="A192:G192"/>
    <mergeCell ref="A193:G193"/>
    <mergeCell ref="A194:G194"/>
    <mergeCell ref="A195:G195"/>
    <mergeCell ref="A196:G196"/>
    <mergeCell ref="A197:G197"/>
  </mergeCells>
  <printOptions horizontalCentered="1"/>
  <pageMargins left="0.1" right="0.1" top="0.1" bottom="0.1" header="0.1" footer="0.1"/>
  <pageSetup fitToWidth="0" fitToHeight="1" horizontalDpi="600" verticalDpi="600" orientation="portrait" scale="35" r:id="rId1"/>
  <headerFooter scaleWithDoc="0" alignWithMargins="0">
    <firstFooter>&amp;LFootnotes at the end of table&amp;C                                                                                                                                                              Page 1 of 2</firstFooter>
  </headerFooter>
  <rowBreaks count="1" manualBreakCount="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Kobes</dc:creator>
  <cp:keywords/>
  <dc:description/>
  <cp:lastModifiedBy>Nikhita Airi</cp:lastModifiedBy>
  <cp:lastPrinted>2021-02-09T15:33:30Z</cp:lastPrinted>
  <dcterms:created xsi:type="dcterms:W3CDTF">2002-01-03T17:32:42Z</dcterms:created>
  <dcterms:modified xsi:type="dcterms:W3CDTF">2022-12-19T19:31:41Z</dcterms:modified>
  <cp:category/>
  <cp:version/>
  <cp:contentType/>
  <cp:contentStatus/>
</cp:coreProperties>
</file>