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T04-0064" sheetId="1" r:id="rId1"/>
  </sheets>
  <externalReferences>
    <externalReference r:id="rId4"/>
    <externalReference r:id="rId5"/>
  </externalReferences>
  <definedNames>
    <definedName name="Print_Area_MI">#REF!</definedName>
    <definedName name="Print_Titles_MI">#REF!</definedName>
  </definedNames>
  <calcPr fullCalcOnLoad="1"/>
</workbook>
</file>

<file path=xl/sharedStrings.xml><?xml version="1.0" encoding="utf-8"?>
<sst xmlns="http://schemas.openxmlformats.org/spreadsheetml/2006/main" count="35" uniqueCount="31">
  <si>
    <t>Preliminary Results</t>
  </si>
  <si>
    <t>http://www.taxpolicycenter.org</t>
  </si>
  <si>
    <t>Table T04-0064</t>
  </si>
  <si>
    <t xml:space="preserve"> Effect of Making Marriage Penalty Relief Permanent:</t>
  </si>
  <si>
    <t xml:space="preserve"> AMT Taxpayers</t>
  </si>
  <si>
    <t>Number (Thousands)</t>
  </si>
  <si>
    <t>Current Law</t>
  </si>
  <si>
    <t>Proposal</t>
  </si>
  <si>
    <t>Change Due to Proposal</t>
  </si>
  <si>
    <t>Thousands</t>
  </si>
  <si>
    <t>Percent</t>
  </si>
  <si>
    <t>Less than 10</t>
  </si>
  <si>
    <t>10-20</t>
  </si>
  <si>
    <t>20-30</t>
  </si>
  <si>
    <t>30-40</t>
  </si>
  <si>
    <t>40-50</t>
  </si>
  <si>
    <t>50-75</t>
  </si>
  <si>
    <t>75-100</t>
  </si>
  <si>
    <t>100-200</t>
  </si>
  <si>
    <t>200-500</t>
  </si>
  <si>
    <t>500-1,000</t>
  </si>
  <si>
    <t>More than 1,000</t>
  </si>
  <si>
    <t>All</t>
  </si>
  <si>
    <t>Source: Urban-Brookings Tax Policy Center Microsimulation Model (version 0304-2).</t>
  </si>
  <si>
    <t>(1) Calendar year. Baseline is current law. Alternative extends marriage penalty relief (doubling the standard deduction and the width of the 15 percent bracket for married returns) permanently.</t>
  </si>
  <si>
    <t xml:space="preserve">(2) Tax units with negative cash income are excluded from the lowest income class but are included in the totals. </t>
  </si>
  <si>
    <t>For a description of cash income, see http://taxpolicycenter.org/TaxModel/income.cfm</t>
  </si>
  <si>
    <t>(3) Includes both filing and non-filing units.  Tax units that are dependents of other taxpayers are excluded from the analysis.</t>
  </si>
  <si>
    <r>
      <t>Distribution of AMT Taxpayers by Cash Income Class, 2005</t>
    </r>
    <r>
      <rPr>
        <b/>
        <vertAlign val="superscript"/>
        <sz val="12"/>
        <rFont val="Times New Roman"/>
        <family val="1"/>
      </rPr>
      <t>1</t>
    </r>
  </si>
  <si>
    <r>
      <t>Cash Income Class (thousands of 2003 dollars)</t>
    </r>
    <r>
      <rPr>
        <b/>
        <vertAlign val="superscript"/>
        <sz val="10"/>
        <rFont val="Times New Roman"/>
        <family val="1"/>
      </rPr>
      <t>2</t>
    </r>
  </si>
  <si>
    <r>
      <t>Tax Units</t>
    </r>
    <r>
      <rPr>
        <b/>
        <vertAlign val="superscript"/>
        <sz val="10"/>
        <rFont val="Times New Roman"/>
        <family val="1"/>
      </rPr>
      <t>3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</si>
</sst>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\ \ \ \ \ \ \ \ "/>
    <numFmt numFmtId="166" formatCode="0.0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</numFmts>
  <fonts count="8">
    <font>
      <sz val="10"/>
      <name val="Times New Roman"/>
      <family val="1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b/>
      <vertAlign val="superscript"/>
      <sz val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15" fontId="4" fillId="0" borderId="0" xfId="21" applyNumberFormat="1" applyFont="1" applyAlignment="1">
      <alignment horizontal="left"/>
      <protection/>
    </xf>
    <xf numFmtId="0" fontId="0" fillId="0" borderId="0" xfId="21">
      <alignment/>
      <protection/>
    </xf>
    <xf numFmtId="0" fontId="4" fillId="0" borderId="0" xfId="21" applyFont="1">
      <alignment/>
      <protection/>
    </xf>
    <xf numFmtId="166" fontId="0" fillId="0" borderId="0" xfId="21" applyNumberFormat="1">
      <alignment/>
      <protection/>
    </xf>
    <xf numFmtId="0" fontId="3" fillId="0" borderId="0" xfId="20" applyFont="1" applyAlignment="1">
      <alignment/>
    </xf>
    <xf numFmtId="15" fontId="4" fillId="0" borderId="0" xfId="21" applyNumberFormat="1" applyFont="1">
      <alignment/>
      <protection/>
    </xf>
    <xf numFmtId="0" fontId="5" fillId="0" borderId="0" xfId="21" applyFont="1" applyAlignment="1">
      <alignment horizontal="center"/>
      <protection/>
    </xf>
    <xf numFmtId="0" fontId="0" fillId="0" borderId="1" xfId="21" applyBorder="1">
      <alignment/>
      <protection/>
    </xf>
    <xf numFmtId="166" fontId="0" fillId="0" borderId="1" xfId="21" applyNumberFormat="1" applyBorder="1">
      <alignment/>
      <protection/>
    </xf>
    <xf numFmtId="0" fontId="4" fillId="0" borderId="2" xfId="21" applyFont="1" applyBorder="1" applyAlignment="1">
      <alignment horizontal="center" vertical="center" wrapText="1"/>
      <protection/>
    </xf>
    <xf numFmtId="0" fontId="4" fillId="0" borderId="2" xfId="21" applyFont="1" applyBorder="1" applyAlignment="1">
      <alignment horizontal="center" vertical="center" wrapText="1"/>
      <protection/>
    </xf>
    <xf numFmtId="0" fontId="4" fillId="0" borderId="2" xfId="21" applyFont="1" applyBorder="1" applyAlignment="1">
      <alignment horizontal="center" vertical="center"/>
      <protection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4" fillId="0" borderId="0" xfId="21" applyFont="1" applyBorder="1" applyAlignment="1">
      <alignment horizontal="center" vertical="center" wrapText="1"/>
      <protection/>
    </xf>
    <xf numFmtId="0" fontId="4" fillId="0" borderId="0" xfId="21" applyFont="1" applyBorder="1" applyAlignment="1">
      <alignment horizontal="center" vertical="center" wrapText="1"/>
      <protection/>
    </xf>
    <xf numFmtId="0" fontId="4" fillId="0" borderId="3" xfId="21" applyFont="1" applyBorder="1" applyAlignment="1">
      <alignment horizontal="center" vertical="center" wrapText="1"/>
      <protection/>
    </xf>
    <xf numFmtId="0" fontId="0" fillId="0" borderId="3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4" fillId="0" borderId="4" xfId="21" applyFont="1" applyBorder="1" applyAlignment="1">
      <alignment horizontal="center" vertical="center" wrapText="1"/>
      <protection/>
    </xf>
    <xf numFmtId="0" fontId="4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4" fillId="0" borderId="5" xfId="21" applyFont="1" applyBorder="1" applyAlignment="1">
      <alignment horizontal="center" vertical="center" wrapText="1"/>
      <protection/>
    </xf>
    <xf numFmtId="0" fontId="0" fillId="0" borderId="5" xfId="0" applyBorder="1" applyAlignment="1">
      <alignment/>
    </xf>
    <xf numFmtId="0" fontId="4" fillId="0" borderId="4" xfId="21" applyFont="1" applyBorder="1" applyAlignment="1">
      <alignment horizontal="center"/>
      <protection/>
    </xf>
    <xf numFmtId="166" fontId="4" fillId="0" borderId="4" xfId="21" applyNumberFormat="1" applyFont="1" applyBorder="1" applyAlignment="1">
      <alignment horizontal="center"/>
      <protection/>
    </xf>
    <xf numFmtId="0" fontId="4" fillId="0" borderId="5" xfId="21" applyFont="1" applyBorder="1" applyAlignment="1">
      <alignment horizontal="center"/>
      <protection/>
    </xf>
    <xf numFmtId="166" fontId="4" fillId="0" borderId="5" xfId="21" applyNumberFormat="1" applyFont="1" applyBorder="1" applyAlignment="1">
      <alignment horizontal="center"/>
      <protection/>
    </xf>
    <xf numFmtId="0" fontId="4" fillId="0" borderId="0" xfId="21" applyFont="1" applyBorder="1" applyAlignment="1">
      <alignment horizontal="center"/>
      <protection/>
    </xf>
    <xf numFmtId="166" fontId="4" fillId="0" borderId="0" xfId="21" applyNumberFormat="1" applyFont="1" applyBorder="1" applyAlignment="1">
      <alignment horizontal="center"/>
      <protection/>
    </xf>
    <xf numFmtId="0" fontId="4" fillId="0" borderId="0" xfId="21" applyFont="1" applyAlignment="1">
      <alignment horizontal="right"/>
      <protection/>
    </xf>
    <xf numFmtId="3" fontId="0" fillId="0" borderId="0" xfId="21" applyNumberFormat="1" applyAlignment="1">
      <alignment horizontal="right"/>
      <protection/>
    </xf>
    <xf numFmtId="3" fontId="0" fillId="0" borderId="0" xfId="21" applyNumberFormat="1" applyAlignment="1">
      <alignment horizontal="center"/>
      <protection/>
    </xf>
    <xf numFmtId="3" fontId="0" fillId="0" borderId="0" xfId="21" applyNumberFormat="1">
      <alignment/>
      <protection/>
    </xf>
    <xf numFmtId="16" fontId="4" fillId="0" borderId="0" xfId="21" applyNumberFormat="1" applyFont="1" applyAlignment="1" quotePrefix="1">
      <alignment horizontal="right"/>
      <protection/>
    </xf>
    <xf numFmtId="0" fontId="0" fillId="0" borderId="5" xfId="21" applyBorder="1">
      <alignment/>
      <protection/>
    </xf>
    <xf numFmtId="166" fontId="0" fillId="0" borderId="5" xfId="21" applyNumberFormat="1" applyBorder="1">
      <alignment/>
      <protection/>
    </xf>
    <xf numFmtId="0" fontId="0" fillId="0" borderId="0" xfId="21" applyFont="1" applyFill="1" applyBorder="1">
      <alignment/>
      <protection/>
    </xf>
    <xf numFmtId="0" fontId="0" fillId="0" borderId="0" xfId="21" applyFill="1" applyBorder="1">
      <alignment/>
      <protection/>
    </xf>
    <xf numFmtId="0" fontId="0" fillId="0" borderId="0" xfId="21" applyFont="1" applyFill="1" applyBorder="1" applyAlignment="1">
      <alignment horizontal="left" wrapText="1"/>
      <protection/>
    </xf>
    <xf numFmtId="0" fontId="0" fillId="0" borderId="0" xfId="0" applyAlignment="1">
      <alignment/>
    </xf>
    <xf numFmtId="0" fontId="0" fillId="0" borderId="0" xfId="21" applyAlignment="1">
      <alignment/>
      <protection/>
    </xf>
    <xf numFmtId="0" fontId="0" fillId="0" borderId="0" xfId="21" applyFont="1" applyAlignment="1">
      <alignment wrapText="1"/>
      <protection/>
    </xf>
    <xf numFmtId="0" fontId="0" fillId="0" borderId="0" xfId="0" applyAlignment="1">
      <alignment wrapText="1"/>
    </xf>
    <xf numFmtId="0" fontId="0" fillId="0" borderId="0" xfId="21" applyFont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cc and Freeze Option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GTRRA%20Options\Excel%20Files\Tables%20for%20Paper\individual%20curren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orary%20Internet%20Files\OLKF101\2005%20CL_marriage%20penalty%20relief%20(AMT).v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x rate schedul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1">
          <cell r="B11">
            <v>358</v>
          </cell>
        </row>
        <row r="12">
          <cell r="B12">
            <v>1546</v>
          </cell>
        </row>
        <row r="13">
          <cell r="B13">
            <v>4689</v>
          </cell>
        </row>
        <row r="14">
          <cell r="B14">
            <v>55941</v>
          </cell>
        </row>
        <row r="15">
          <cell r="B15">
            <v>107239</v>
          </cell>
        </row>
        <row r="16">
          <cell r="B16">
            <v>734056</v>
          </cell>
        </row>
        <row r="17">
          <cell r="B17">
            <v>1989970</v>
          </cell>
        </row>
        <row r="18">
          <cell r="B18">
            <v>5532886</v>
          </cell>
        </row>
        <row r="19">
          <cell r="B19">
            <v>2798362</v>
          </cell>
        </row>
        <row r="20">
          <cell r="B20">
            <v>244831</v>
          </cell>
        </row>
        <row r="21">
          <cell r="B21">
            <v>83039</v>
          </cell>
        </row>
        <row r="22">
          <cell r="B22">
            <v>11553738</v>
          </cell>
        </row>
        <row r="34">
          <cell r="B34">
            <v>358</v>
          </cell>
        </row>
        <row r="35">
          <cell r="B35">
            <v>1546</v>
          </cell>
        </row>
        <row r="36">
          <cell r="B36">
            <v>4689</v>
          </cell>
        </row>
        <row r="37">
          <cell r="B37">
            <v>59415</v>
          </cell>
        </row>
        <row r="38">
          <cell r="B38">
            <v>129419</v>
          </cell>
        </row>
        <row r="39">
          <cell r="B39">
            <v>868416</v>
          </cell>
        </row>
        <row r="40">
          <cell r="B40">
            <v>2686571</v>
          </cell>
        </row>
        <row r="41">
          <cell r="B41">
            <v>7661286</v>
          </cell>
        </row>
        <row r="42">
          <cell r="B42">
            <v>2942392</v>
          </cell>
        </row>
        <row r="43">
          <cell r="B43">
            <v>260419</v>
          </cell>
        </row>
        <row r="44">
          <cell r="B44">
            <v>86339</v>
          </cell>
        </row>
        <row r="45">
          <cell r="B45">
            <v>14701670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axpolicy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showGridLines="0" tabSelected="1" workbookViewId="0" topLeftCell="A1">
      <selection activeCell="A4" sqref="A4:N4"/>
    </sheetView>
  </sheetViews>
  <sheetFormatPr defaultColWidth="9.33203125" defaultRowHeight="12.75"/>
  <cols>
    <col min="1" max="1" width="16" style="2" customWidth="1"/>
    <col min="2" max="2" width="4.16015625" style="2" customWidth="1"/>
    <col min="3" max="3" width="1.83203125" style="2" customWidth="1"/>
    <col min="4" max="4" width="11" style="2" customWidth="1"/>
    <col min="5" max="6" width="2.83203125" style="2" customWidth="1"/>
    <col min="7" max="7" width="11.33203125" style="2" bestFit="1" customWidth="1"/>
    <col min="8" max="8" width="10.16015625" style="4" customWidth="1"/>
    <col min="9" max="9" width="2.16015625" style="2" customWidth="1"/>
    <col min="10" max="10" width="11.33203125" style="2" bestFit="1" customWidth="1"/>
    <col min="11" max="11" width="10.33203125" style="4" customWidth="1"/>
    <col min="12" max="12" width="2.16015625" style="2" customWidth="1"/>
    <col min="13" max="13" width="11" style="2" bestFit="1" customWidth="1"/>
    <col min="14" max="14" width="11" style="2" customWidth="1"/>
    <col min="15" max="16384" width="8.16015625" style="2" customWidth="1"/>
  </cols>
  <sheetData>
    <row r="1" spans="1:11" ht="12.75">
      <c r="A1" s="1">
        <v>38100</v>
      </c>
      <c r="D1" s="3" t="s">
        <v>0</v>
      </c>
      <c r="K1" s="5" t="s">
        <v>1</v>
      </c>
    </row>
    <row r="2" ht="12.75">
      <c r="A2" s="6"/>
    </row>
    <row r="3" spans="1:14" ht="15.75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15.75">
      <c r="A4" s="7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18.75" customHeight="1">
      <c r="A5" s="7" t="s">
        <v>28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ht="13.5" thickBot="1">
      <c r="A6" s="8"/>
      <c r="B6" s="8"/>
      <c r="C6" s="8"/>
      <c r="D6" s="8"/>
      <c r="E6" s="8"/>
      <c r="F6" s="8"/>
      <c r="G6" s="8"/>
      <c r="H6" s="9"/>
      <c r="I6" s="8"/>
      <c r="J6" s="8"/>
      <c r="K6" s="9"/>
      <c r="L6" s="8"/>
      <c r="M6" s="8"/>
      <c r="N6" s="8"/>
    </row>
    <row r="7" spans="1:14" ht="13.5" customHeight="1" thickTop="1">
      <c r="A7" s="10" t="s">
        <v>29</v>
      </c>
      <c r="B7" s="10"/>
      <c r="C7" s="11"/>
      <c r="D7" s="12" t="s">
        <v>30</v>
      </c>
      <c r="E7" s="13"/>
      <c r="F7" s="14"/>
      <c r="G7" s="10" t="s">
        <v>4</v>
      </c>
      <c r="H7" s="10"/>
      <c r="I7" s="10"/>
      <c r="J7" s="10"/>
      <c r="K7" s="10"/>
      <c r="L7" s="10"/>
      <c r="M7" s="10"/>
      <c r="N7" s="10"/>
    </row>
    <row r="8" spans="1:14" ht="25.5" customHeight="1">
      <c r="A8" s="15"/>
      <c r="B8" s="15"/>
      <c r="C8" s="16"/>
      <c r="D8" s="17" t="s">
        <v>5</v>
      </c>
      <c r="E8" s="18"/>
      <c r="F8" s="19"/>
      <c r="G8" s="20" t="s">
        <v>6</v>
      </c>
      <c r="H8" s="20"/>
      <c r="I8" s="20"/>
      <c r="J8" s="20" t="s">
        <v>7</v>
      </c>
      <c r="K8" s="20"/>
      <c r="L8" s="20"/>
      <c r="M8" s="21" t="s">
        <v>8</v>
      </c>
      <c r="N8" s="21"/>
    </row>
    <row r="9" spans="1:14" ht="12.75" customHeight="1">
      <c r="A9" s="22"/>
      <c r="B9" s="22"/>
      <c r="C9" s="16"/>
      <c r="D9" s="23"/>
      <c r="E9" s="24"/>
      <c r="F9" s="16"/>
      <c r="G9" s="25" t="s">
        <v>9</v>
      </c>
      <c r="H9" s="26" t="s">
        <v>10</v>
      </c>
      <c r="I9" s="16"/>
      <c r="J9" s="27" t="s">
        <v>9</v>
      </c>
      <c r="K9" s="28" t="s">
        <v>10</v>
      </c>
      <c r="L9" s="16"/>
      <c r="M9" s="27" t="s">
        <v>9</v>
      </c>
      <c r="N9" s="28" t="s">
        <v>10</v>
      </c>
    </row>
    <row r="10" spans="1:14" ht="12.75" customHeight="1">
      <c r="A10" s="16"/>
      <c r="B10" s="16"/>
      <c r="C10" s="16"/>
      <c r="D10" s="16"/>
      <c r="E10" s="16"/>
      <c r="F10" s="16"/>
      <c r="G10" s="29"/>
      <c r="H10" s="30"/>
      <c r="I10" s="16"/>
      <c r="J10" s="29"/>
      <c r="K10" s="30"/>
      <c r="L10" s="16"/>
      <c r="M10" s="29"/>
      <c r="N10" s="30"/>
    </row>
    <row r="11" spans="1:14" ht="12.75">
      <c r="A11" s="31" t="s">
        <v>11</v>
      </c>
      <c r="B11" s="31"/>
      <c r="D11" s="32">
        <v>20301.334</v>
      </c>
      <c r="E11" s="33"/>
      <c r="F11" s="33"/>
      <c r="G11" s="34">
        <f>'[2]Sheet1'!B11/1000</f>
        <v>0.358</v>
      </c>
      <c r="H11" s="4">
        <f>G11/D11*100</f>
        <v>0.0017634309154265428</v>
      </c>
      <c r="I11" s="33"/>
      <c r="J11" s="34">
        <f>'[2]Sheet1'!B34/1000</f>
        <v>0.358</v>
      </c>
      <c r="K11" s="4">
        <f>J11/D11*100</f>
        <v>0.0017634309154265428</v>
      </c>
      <c r="M11" s="34">
        <f>J11-G11</f>
        <v>0</v>
      </c>
      <c r="N11" s="4">
        <f aca="true" t="shared" si="0" ref="N11:N22">(J11-G11)/G11*100</f>
        <v>0</v>
      </c>
    </row>
    <row r="12" spans="1:14" ht="12.75">
      <c r="A12" s="35" t="s">
        <v>12</v>
      </c>
      <c r="B12" s="35"/>
      <c r="D12" s="32">
        <v>26356.852</v>
      </c>
      <c r="E12" s="33"/>
      <c r="F12" s="33"/>
      <c r="G12" s="34">
        <f>'[2]Sheet1'!B12/1000</f>
        <v>1.546</v>
      </c>
      <c r="H12" s="4">
        <f aca="true" t="shared" si="1" ref="H12:H22">G12/D12*100</f>
        <v>0.005865647384596613</v>
      </c>
      <c r="I12" s="33"/>
      <c r="J12" s="34">
        <f>'[2]Sheet1'!B35/1000</f>
        <v>1.546</v>
      </c>
      <c r="K12" s="4">
        <f aca="true" t="shared" si="2" ref="K12:K22">J12/D12*100</f>
        <v>0.005865647384596613</v>
      </c>
      <c r="M12" s="34">
        <f aca="true" t="shared" si="3" ref="M12:M22">J12-G12</f>
        <v>0</v>
      </c>
      <c r="N12" s="4">
        <f t="shared" si="0"/>
        <v>0</v>
      </c>
    </row>
    <row r="13" spans="1:14" ht="12.75">
      <c r="A13" s="31" t="s">
        <v>13</v>
      </c>
      <c r="B13" s="31"/>
      <c r="D13" s="32">
        <v>20536.747</v>
      </c>
      <c r="E13" s="33"/>
      <c r="F13" s="33"/>
      <c r="G13" s="34">
        <f>'[2]Sheet1'!B13/1000</f>
        <v>4.689</v>
      </c>
      <c r="H13" s="4">
        <f t="shared" si="1"/>
        <v>0.022832243100623484</v>
      </c>
      <c r="I13" s="33"/>
      <c r="J13" s="34">
        <f>'[2]Sheet1'!B36/1000</f>
        <v>4.689</v>
      </c>
      <c r="K13" s="4">
        <f t="shared" si="2"/>
        <v>0.022832243100623484</v>
      </c>
      <c r="M13" s="34">
        <f t="shared" si="3"/>
        <v>0</v>
      </c>
      <c r="N13" s="4">
        <f t="shared" si="0"/>
        <v>0</v>
      </c>
    </row>
    <row r="14" spans="1:14" ht="12.75">
      <c r="A14" s="31" t="s">
        <v>14</v>
      </c>
      <c r="B14" s="31"/>
      <c r="D14" s="32">
        <v>15633.406</v>
      </c>
      <c r="E14" s="33"/>
      <c r="F14" s="33"/>
      <c r="G14" s="34">
        <f>'[2]Sheet1'!B14/1000</f>
        <v>55.941</v>
      </c>
      <c r="H14" s="4">
        <f t="shared" si="1"/>
        <v>0.3578298932427137</v>
      </c>
      <c r="I14" s="33"/>
      <c r="J14" s="34">
        <f>'[2]Sheet1'!B37/1000</f>
        <v>59.415</v>
      </c>
      <c r="K14" s="4">
        <f t="shared" si="2"/>
        <v>0.3800515383531906</v>
      </c>
      <c r="M14" s="34">
        <f t="shared" si="3"/>
        <v>3.4739999999999966</v>
      </c>
      <c r="N14" s="4">
        <f t="shared" si="0"/>
        <v>6.21011422748967</v>
      </c>
    </row>
    <row r="15" spans="1:14" ht="12.75">
      <c r="A15" s="31" t="s">
        <v>15</v>
      </c>
      <c r="B15" s="31"/>
      <c r="D15" s="32">
        <v>11543.051</v>
      </c>
      <c r="E15" s="33"/>
      <c r="F15" s="33"/>
      <c r="G15" s="34">
        <f>'[2]Sheet1'!B15/1000</f>
        <v>107.239</v>
      </c>
      <c r="H15" s="4">
        <f t="shared" si="1"/>
        <v>0.9290351398430103</v>
      </c>
      <c r="I15" s="33"/>
      <c r="J15" s="34">
        <f>'[2]Sheet1'!B38/1000</f>
        <v>129.419</v>
      </c>
      <c r="K15" s="4">
        <f t="shared" si="2"/>
        <v>1.1211853781119048</v>
      </c>
      <c r="M15" s="34">
        <f t="shared" si="3"/>
        <v>22.180000000000007</v>
      </c>
      <c r="N15" s="4">
        <f t="shared" si="0"/>
        <v>20.68277399080559</v>
      </c>
    </row>
    <row r="16" spans="1:14" ht="12.75">
      <c r="A16" s="31" t="s">
        <v>16</v>
      </c>
      <c r="B16" s="31"/>
      <c r="D16" s="32">
        <v>20112.144</v>
      </c>
      <c r="E16" s="33"/>
      <c r="F16" s="33"/>
      <c r="G16" s="34">
        <f>'[2]Sheet1'!B16/1000</f>
        <v>734.056</v>
      </c>
      <c r="H16" s="4">
        <f t="shared" si="1"/>
        <v>3.6498147586851015</v>
      </c>
      <c r="I16" s="33"/>
      <c r="J16" s="34">
        <f>'[2]Sheet1'!B39/1000</f>
        <v>868.416</v>
      </c>
      <c r="K16" s="4">
        <f t="shared" si="2"/>
        <v>4.317868845807786</v>
      </c>
      <c r="M16" s="34">
        <f t="shared" si="3"/>
        <v>134.36</v>
      </c>
      <c r="N16" s="4">
        <f t="shared" si="0"/>
        <v>18.303780637989473</v>
      </c>
    </row>
    <row r="17" spans="1:14" ht="12.75">
      <c r="A17" s="31" t="s">
        <v>17</v>
      </c>
      <c r="B17" s="31"/>
      <c r="D17" s="32">
        <v>11773.427</v>
      </c>
      <c r="E17" s="33"/>
      <c r="F17" s="33"/>
      <c r="G17" s="34">
        <f>'[2]Sheet1'!B17/1000</f>
        <v>1989.97</v>
      </c>
      <c r="H17" s="4">
        <f t="shared" si="1"/>
        <v>16.90221547218155</v>
      </c>
      <c r="I17" s="33"/>
      <c r="J17" s="34">
        <f>'[2]Sheet1'!B40/1000</f>
        <v>2686.571</v>
      </c>
      <c r="K17" s="4">
        <f t="shared" si="2"/>
        <v>22.818937935403174</v>
      </c>
      <c r="M17" s="34">
        <f t="shared" si="3"/>
        <v>696.6009999999999</v>
      </c>
      <c r="N17" s="4">
        <f t="shared" si="0"/>
        <v>35.00560309954421</v>
      </c>
    </row>
    <row r="18" spans="1:14" ht="12.75">
      <c r="A18" s="31" t="s">
        <v>18</v>
      </c>
      <c r="B18" s="31"/>
      <c r="D18" s="32">
        <v>14039.32</v>
      </c>
      <c r="E18" s="33"/>
      <c r="F18" s="33"/>
      <c r="G18" s="34">
        <f>'[2]Sheet1'!B18/1000</f>
        <v>5532.886</v>
      </c>
      <c r="H18" s="4">
        <f t="shared" si="1"/>
        <v>39.40992868600474</v>
      </c>
      <c r="I18" s="33"/>
      <c r="J18" s="34">
        <f>'[2]Sheet1'!B41/1000</f>
        <v>7661.286</v>
      </c>
      <c r="K18" s="4">
        <f t="shared" si="2"/>
        <v>54.570207104047775</v>
      </c>
      <c r="M18" s="34">
        <f t="shared" si="3"/>
        <v>2128.3999999999996</v>
      </c>
      <c r="N18" s="4">
        <f t="shared" si="0"/>
        <v>38.46817013760991</v>
      </c>
    </row>
    <row r="19" spans="1:14" ht="12.75">
      <c r="A19" s="31" t="s">
        <v>19</v>
      </c>
      <c r="B19" s="31"/>
      <c r="D19" s="32">
        <v>3588.188</v>
      </c>
      <c r="E19" s="33"/>
      <c r="F19" s="33"/>
      <c r="G19" s="34">
        <f>'[2]Sheet1'!B19/1000</f>
        <v>2798.362</v>
      </c>
      <c r="H19" s="4">
        <f t="shared" si="1"/>
        <v>77.98816561451072</v>
      </c>
      <c r="I19" s="33"/>
      <c r="J19" s="34">
        <f>'[2]Sheet1'!B42/1000</f>
        <v>2942.392</v>
      </c>
      <c r="K19" s="4">
        <f t="shared" si="2"/>
        <v>82.00216934006802</v>
      </c>
      <c r="M19" s="34">
        <f t="shared" si="3"/>
        <v>144.02999999999975</v>
      </c>
      <c r="N19" s="4">
        <f t="shared" si="0"/>
        <v>5.146939531054229</v>
      </c>
    </row>
    <row r="20" spans="1:14" ht="12.75">
      <c r="A20" s="31" t="s">
        <v>20</v>
      </c>
      <c r="B20" s="31"/>
      <c r="D20" s="32">
        <v>592.517</v>
      </c>
      <c r="E20" s="33"/>
      <c r="F20" s="33"/>
      <c r="G20" s="34">
        <f>'[2]Sheet1'!B20/1000</f>
        <v>244.831</v>
      </c>
      <c r="H20" s="4">
        <f t="shared" si="1"/>
        <v>41.32050219656144</v>
      </c>
      <c r="I20" s="33"/>
      <c r="J20" s="34">
        <f>'[2]Sheet1'!B43/1000</f>
        <v>260.419</v>
      </c>
      <c r="K20" s="4">
        <f t="shared" si="2"/>
        <v>43.951312789337685</v>
      </c>
      <c r="M20" s="34">
        <f t="shared" si="3"/>
        <v>15.587999999999994</v>
      </c>
      <c r="N20" s="4">
        <f t="shared" si="0"/>
        <v>6.366840800388837</v>
      </c>
    </row>
    <row r="21" spans="1:14" ht="12.75">
      <c r="A21" s="31" t="s">
        <v>21</v>
      </c>
      <c r="B21" s="31"/>
      <c r="D21" s="32">
        <v>284.16</v>
      </c>
      <c r="E21" s="33"/>
      <c r="F21" s="33"/>
      <c r="G21" s="34">
        <f>'[2]Sheet1'!B21/1000</f>
        <v>83.039</v>
      </c>
      <c r="H21" s="4">
        <f t="shared" si="1"/>
        <v>29.222621058558556</v>
      </c>
      <c r="I21" s="33"/>
      <c r="J21" s="34">
        <f>'[2]Sheet1'!B44/1000</f>
        <v>86.339</v>
      </c>
      <c r="K21" s="4">
        <f t="shared" si="2"/>
        <v>30.383938626126124</v>
      </c>
      <c r="M21" s="34">
        <f t="shared" si="3"/>
        <v>3.299999999999997</v>
      </c>
      <c r="N21" s="4">
        <f t="shared" si="0"/>
        <v>3.974036296198168</v>
      </c>
    </row>
    <row r="22" spans="1:14" ht="12.75">
      <c r="A22" s="31" t="s">
        <v>22</v>
      </c>
      <c r="B22" s="31"/>
      <c r="D22" s="32">
        <v>145321.21</v>
      </c>
      <c r="E22" s="33"/>
      <c r="F22" s="33"/>
      <c r="G22" s="34">
        <f>'[2]Sheet1'!B22/1000</f>
        <v>11553.738</v>
      </c>
      <c r="H22" s="4">
        <f t="shared" si="1"/>
        <v>7.950482933633706</v>
      </c>
      <c r="I22" s="33"/>
      <c r="J22" s="34">
        <f>'[2]Sheet1'!B45/1000</f>
        <v>14701.67</v>
      </c>
      <c r="K22" s="4">
        <f t="shared" si="2"/>
        <v>10.116671888432528</v>
      </c>
      <c r="M22" s="34">
        <f t="shared" si="3"/>
        <v>3147.9320000000007</v>
      </c>
      <c r="N22" s="4">
        <f t="shared" si="0"/>
        <v>27.24600471293361</v>
      </c>
    </row>
    <row r="23" spans="1:14" ht="12.75">
      <c r="A23" s="36"/>
      <c r="B23" s="36"/>
      <c r="C23" s="36"/>
      <c r="D23" s="36"/>
      <c r="E23" s="36"/>
      <c r="F23" s="36"/>
      <c r="G23" s="36"/>
      <c r="H23" s="37"/>
      <c r="I23" s="36"/>
      <c r="J23" s="36"/>
      <c r="K23" s="37"/>
      <c r="L23" s="36"/>
      <c r="M23" s="36"/>
      <c r="N23" s="36"/>
    </row>
    <row r="24" spans="1:2" ht="12.75">
      <c r="A24" s="38" t="s">
        <v>23</v>
      </c>
      <c r="B24" s="39"/>
    </row>
    <row r="25" spans="1:14" ht="12.75">
      <c r="A25" s="40" t="s">
        <v>24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</row>
    <row r="26" spans="1:14" s="42" customFormat="1" ht="12.75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</row>
    <row r="27" spans="1:14" ht="12.75">
      <c r="A27" s="43" t="s">
        <v>25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</row>
    <row r="28" spans="1:14" ht="12.75">
      <c r="A28" s="44" t="s">
        <v>26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</row>
    <row r="29" ht="12.75">
      <c r="A29" s="45" t="s">
        <v>27</v>
      </c>
    </row>
    <row r="30" ht="12.75">
      <c r="A30" s="45"/>
    </row>
    <row r="31" ht="12.75" customHeight="1"/>
  </sheetData>
  <mergeCells count="13">
    <mergeCell ref="G7:N7"/>
    <mergeCell ref="A7:B9"/>
    <mergeCell ref="D8:E9"/>
    <mergeCell ref="A28:N28"/>
    <mergeCell ref="A3:N3"/>
    <mergeCell ref="A4:N4"/>
    <mergeCell ref="A5:N5"/>
    <mergeCell ref="A27:N27"/>
    <mergeCell ref="J8:L8"/>
    <mergeCell ref="G8:I8"/>
    <mergeCell ref="D7:E7"/>
    <mergeCell ref="A25:N26"/>
    <mergeCell ref="M8:N8"/>
  </mergeCells>
  <hyperlinks>
    <hyperlink ref="K1" r:id="rId1" display="http://www.taxpolicycenter.org"/>
  </hyperlinks>
  <printOptions/>
  <pageMargins left="0.75" right="0.75" top="1" bottom="1" header="0.5" footer="0.5"/>
  <pageSetup fitToHeight="1" fitToWidth="1" horizontalDpi="600" verticalDpi="600" orientation="landscape" scale="88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Urban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Janet Holtzblatt</dc:creator>
  <cp:keywords/>
  <dc:description/>
  <cp:lastModifiedBy>Janet Holtzblatt</cp:lastModifiedBy>
  <dcterms:created xsi:type="dcterms:W3CDTF">2004-04-27T20:21:29Z</dcterms:created>
  <dcterms:modified xsi:type="dcterms:W3CDTF">2004-04-27T20:21:48Z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