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540" windowWidth="15480" windowHeight="11520" activeTab="1"/>
  </bookViews>
  <sheets>
    <sheet name="Net Income or Loss" sheetId="1" r:id="rId1"/>
    <sheet name="Positive Income" sheetId="2" r:id="rId2"/>
  </sheets>
  <externalReferences>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<sst xmlns="http://schemas.openxmlformats.org/spreadsheetml/2006/main" count="224" uniqueCount="39">
  <si>
    <t>Tax Units Reporting Net Positive Income From:</t>
  </si>
  <si>
    <t>Number</t>
  </si>
  <si>
    <t>Percent</t>
  </si>
  <si>
    <t>(thousands)</t>
  </si>
  <si>
    <t>of Total</t>
  </si>
  <si>
    <t>All</t>
  </si>
  <si>
    <t>Number of Units</t>
  </si>
  <si>
    <t>Amount</t>
  </si>
  <si>
    <t>PRELIMINARY RESULTS</t>
  </si>
  <si>
    <t>http://www.taxpolicycenter.org</t>
  </si>
  <si>
    <r>
      <t>Baseline: Current Law</t>
    </r>
    <r>
      <rPr>
        <b/>
        <vertAlign val="superscript"/>
        <sz val="12"/>
        <rFont val="Calibri"/>
        <family val="2"/>
      </rPr>
      <t xml:space="preserve"> </t>
    </r>
  </si>
  <si>
    <t>Tax Units Reporting Net Income/Loss From:</t>
  </si>
  <si>
    <t>Net Income/Loss</t>
  </si>
  <si>
    <t>Note: Calendar year. Tax units that are dependents of other tax units are excluded from the analysis.</t>
  </si>
  <si>
    <r>
      <t>Sole Proprietor</t>
    </r>
    <r>
      <rPr>
        <b/>
        <vertAlign val="superscript"/>
        <sz val="10"/>
        <rFont val="Calibri"/>
        <family val="2"/>
      </rPr>
      <t>2</t>
    </r>
  </si>
  <si>
    <t xml:space="preserve">(2)  Sole proprietor income includes Schedule C and Schedule F income. </t>
  </si>
  <si>
    <t>Lowest Quintile</t>
  </si>
  <si>
    <t>Second Quintile</t>
  </si>
  <si>
    <t>Middle Quintile</t>
  </si>
  <si>
    <t>Fourth Quintile</t>
  </si>
  <si>
    <t>Top Quintile</t>
  </si>
  <si>
    <t>Addendum</t>
  </si>
  <si>
    <t>80-90</t>
  </si>
  <si>
    <t>90-95</t>
  </si>
  <si>
    <t>95-99</t>
  </si>
  <si>
    <t>Top 1 Percent</t>
  </si>
  <si>
    <t>Top 0.1 Percent</t>
  </si>
  <si>
    <r>
      <t>Expanded Cash Income Percentile</t>
    </r>
    <r>
      <rPr>
        <b/>
        <vertAlign val="superscript"/>
        <sz val="10"/>
        <rFont val="Calibri"/>
        <family val="2"/>
      </rPr>
      <t>1</t>
    </r>
  </si>
  <si>
    <r>
      <t>Expanded Cash Income Percentile</t>
    </r>
    <r>
      <rPr>
        <b/>
        <vertAlign val="superscript"/>
        <sz val="10"/>
        <rFont val="Calibri"/>
        <family val="2"/>
      </rPr>
      <t>1</t>
    </r>
  </si>
  <si>
    <t>Table T16-xxyy</t>
  </si>
  <si>
    <r>
      <t>Partnership Income and</t>
    </r>
    <r>
      <rPr>
        <b/>
        <sz val="10"/>
        <rFont val="Calibri"/>
        <family val="2"/>
      </rPr>
      <t xml:space="preserve"> S Corporation Income </t>
    </r>
  </si>
  <si>
    <r>
      <t>Business Income</t>
    </r>
    <r>
      <rPr>
        <b/>
        <vertAlign val="superscript"/>
        <sz val="10"/>
        <rFont val="Calibri"/>
        <family val="2"/>
      </rPr>
      <t>3</t>
    </r>
  </si>
  <si>
    <t>(3)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</si>
  <si>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Source: Urban-Brookings Tax Policy Center Microsimulation Model (version 0516-1).</t>
  </si>
  <si>
    <t>Sources of Flow-Through Business Income by Expanded Cash Income Percentile, 2016</t>
  </si>
  <si>
    <t xml:space="preserve">(1) Tax units with negative adjusted gross income are not included in their respective income category but are included in the totals. The income percentile classes used in this table are based on the income distribution for the entire population and contain an equal number of people, not tax units. The breaks are (in 2016 dollars): 20% $24,400; 40% $47,700; 60% $82,300; 80% $142,200; 90% $206,800; 95% $291,700; 99% $693,500; 99.9% $3,646,300. For a description of expanded cash income see http://www.taxpolicycenter.org/numbers/displayatab.cfm?DocID=574. </t>
  </si>
  <si>
    <t>($billions)</t>
  </si>
  <si>
    <t>Note: Calendar year. Baseline is current law. Tax units that are dependents of other tax units are excluded from the analysis.</t>
  </si>
  <si>
    <t>Table T16-0184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</si>
</sst>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0.0%"/>
    <numFmt numFmtId="170" formatCode="#,##0.000000000000"/>
  </numFmts>
  <fonts count="45">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b/>
      <vertAlign val="superscript"/>
      <sz val="12"/>
      <name val="Calibri"/>
      <family val="2"/>
    </font>
    <font>
      <b/>
      <vertAlign val="superscrip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0" fillId="0" borderId="0" xfId="60">
      <alignment/>
      <protection/>
    </xf>
    <xf numFmtId="0" fontId="0" fillId="0" borderId="0" xfId="60" applyFont="1">
      <alignment/>
      <protection/>
    </xf>
    <xf numFmtId="0" fontId="3" fillId="0" borderId="0" xfId="53" applyFont="1" applyAlignment="1" applyProtection="1">
      <alignment horizontal="right"/>
      <protection/>
    </xf>
    <xf numFmtId="3" fontId="0" fillId="0" borderId="0" xfId="60" applyNumberFormat="1">
      <alignment/>
      <protection/>
    </xf>
    <xf numFmtId="0" fontId="4" fillId="0" borderId="0" xfId="60" applyFont="1">
      <alignment/>
      <protection/>
    </xf>
    <xf numFmtId="15" fontId="7" fillId="0" borderId="0" xfId="60" applyNumberFormat="1" applyFont="1" applyAlignment="1">
      <alignment horizontal="left"/>
      <protection/>
    </xf>
    <xf numFmtId="0" fontId="25" fillId="0" borderId="0" xfId="60" applyFont="1">
      <alignment/>
      <protection/>
    </xf>
    <xf numFmtId="0" fontId="7" fillId="0" borderId="0" xfId="60" applyFont="1">
      <alignment/>
      <protection/>
    </xf>
    <xf numFmtId="0" fontId="26" fillId="0" borderId="0" xfId="53" applyFont="1" applyAlignment="1" applyProtection="1">
      <alignment horizontal="right"/>
      <protection/>
    </xf>
    <xf numFmtId="0" fontId="25" fillId="0" borderId="10" xfId="60" applyFont="1" applyBorder="1">
      <alignment/>
      <protection/>
    </xf>
    <xf numFmtId="0" fontId="25" fillId="0" borderId="0" xfId="60" applyFont="1" applyBorder="1" applyAlignment="1">
      <alignment horizontal="center" vertical="center"/>
      <protection/>
    </xf>
    <xf numFmtId="0" fontId="7" fillId="0" borderId="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0" xfId="60" applyFont="1" applyAlignment="1">
      <alignment horizontal="center" vertical="center"/>
      <protection/>
    </xf>
    <xf numFmtId="0" fontId="7" fillId="0" borderId="14" xfId="60" applyFont="1" applyBorder="1" applyAlignment="1">
      <alignment horizontal="center" vertical="center" wrapText="1"/>
      <protection/>
    </xf>
    <xf numFmtId="0" fontId="25" fillId="0" borderId="0" xfId="60" applyFont="1" applyAlignment="1">
      <alignment horizontal="center" vertical="center"/>
      <protection/>
    </xf>
    <xf numFmtId="0" fontId="25" fillId="0" borderId="12" xfId="60" applyFont="1" applyBorder="1">
      <alignment/>
      <protection/>
    </xf>
    <xf numFmtId="0" fontId="25" fillId="0" borderId="13" xfId="60" applyFont="1" applyBorder="1">
      <alignment/>
      <protection/>
    </xf>
    <xf numFmtId="3" fontId="25" fillId="0" borderId="0" xfId="60" applyNumberFormat="1" applyFont="1">
      <alignment/>
      <protection/>
    </xf>
    <xf numFmtId="3" fontId="25" fillId="0" borderId="0" xfId="60" applyNumberFormat="1" applyFont="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7" fillId="0" borderId="0" xfId="60" applyNumberFormat="1" applyFont="1">
      <alignment/>
      <protection/>
    </xf>
    <xf numFmtId="3" fontId="7" fillId="0" borderId="0" xfId="60" applyNumberFormat="1" applyFont="1" applyAlignment="1">
      <alignment horizontal="right" indent="1"/>
      <protection/>
    </xf>
    <xf numFmtId="164" fontId="7" fillId="0" borderId="0" xfId="60" applyNumberFormat="1" applyFont="1" applyAlignment="1">
      <alignment horizontal="right" indent="1"/>
      <protection/>
    </xf>
    <xf numFmtId="0" fontId="25" fillId="0" borderId="15" xfId="60" applyFont="1" applyFill="1" applyBorder="1" applyAlignment="1">
      <alignment/>
      <protection/>
    </xf>
    <xf numFmtId="0" fontId="25" fillId="0" borderId="15" xfId="0" applyFont="1" applyBorder="1" applyAlignment="1">
      <alignment wrapText="1"/>
    </xf>
    <xf numFmtId="0" fontId="25" fillId="0" borderId="0" xfId="60" applyFont="1" applyFill="1" applyBorder="1" applyAlignment="1">
      <alignment/>
      <protection/>
    </xf>
    <xf numFmtId="0" fontId="25" fillId="0" borderId="0" xfId="0" applyFont="1" applyBorder="1" applyAlignment="1">
      <alignment wrapText="1"/>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164" fontId="25" fillId="0" borderId="12" xfId="60" applyNumberFormat="1" applyFont="1" applyBorder="1" applyAlignment="1">
      <alignment horizontal="right" indent="1"/>
      <protection/>
    </xf>
    <xf numFmtId="3" fontId="25" fillId="0" borderId="13" xfId="60" applyNumberFormat="1" applyFont="1" applyBorder="1" applyAlignment="1">
      <alignment horizontal="right" indent="1"/>
      <protection/>
    </xf>
    <xf numFmtId="164" fontId="7" fillId="0" borderId="12" xfId="60" applyNumberFormat="1" applyFont="1" applyBorder="1" applyAlignment="1">
      <alignment horizontal="right" indent="1"/>
      <protection/>
    </xf>
    <xf numFmtId="3" fontId="7" fillId="0" borderId="13" xfId="60" applyNumberFormat="1" applyFont="1" applyBorder="1" applyAlignment="1">
      <alignment horizontal="right" indent="1"/>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0" xfId="60" applyFont="1" applyAlignment="1">
      <alignment horizontal="right"/>
      <protection/>
    </xf>
    <xf numFmtId="16" fontId="7" fillId="0" borderId="0" xfId="60" applyNumberFormat="1" applyFont="1" applyAlignment="1" quotePrefix="1">
      <alignment horizontal="right"/>
      <protection/>
    </xf>
    <xf numFmtId="0" fontId="7" fillId="0" borderId="0" xfId="60" applyFont="1" applyAlignment="1">
      <alignment horizontal="left"/>
      <protection/>
    </xf>
    <xf numFmtId="0" fontId="7" fillId="0" borderId="0" xfId="60" applyFont="1" applyBorder="1" applyAlignment="1">
      <alignment horizontal="right"/>
      <protection/>
    </xf>
    <xf numFmtId="0" fontId="0" fillId="0" borderId="0" xfId="60" applyBorder="1">
      <alignment/>
      <protection/>
    </xf>
    <xf numFmtId="0" fontId="7" fillId="0" borderId="0" xfId="60" applyFont="1" applyAlignment="1">
      <alignment horizontal="right" indent="1"/>
      <protection/>
    </xf>
    <xf numFmtId="3" fontId="7" fillId="0" borderId="0" xfId="60" applyNumberFormat="1" applyFont="1">
      <alignment/>
      <protection/>
    </xf>
    <xf numFmtId="3" fontId="25" fillId="0" borderId="13" xfId="60" applyNumberFormat="1" applyFont="1" applyBorder="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25" fillId="0" borderId="0" xfId="60" applyNumberFormat="1" applyFont="1" applyAlignment="1">
      <alignment horizontal="right" indent="1"/>
      <protection/>
    </xf>
    <xf numFmtId="49" fontId="7" fillId="0" borderId="0" xfId="60" applyNumberFormat="1" applyFont="1" applyAlignment="1">
      <alignment horizontal="right"/>
      <protection/>
    </xf>
    <xf numFmtId="0" fontId="25" fillId="0" borderId="0" xfId="0" applyFont="1" applyAlignment="1">
      <alignment wrapText="1"/>
    </xf>
    <xf numFmtId="0" fontId="7" fillId="0" borderId="0"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164" fontId="7" fillId="0" borderId="12" xfId="60" applyNumberFormat="1" applyFont="1" applyBorder="1" applyAlignment="1">
      <alignment horizontal="right" indent="1"/>
      <protection/>
    </xf>
    <xf numFmtId="3" fontId="25" fillId="0" borderId="0" xfId="60" applyNumberFormat="1" applyFont="1" applyAlignment="1">
      <alignment horizontal="right" indent="1"/>
      <protection/>
    </xf>
    <xf numFmtId="3" fontId="25" fillId="0" borderId="13" xfId="60" applyNumberFormat="1" applyFont="1" applyBorder="1" applyAlignment="1">
      <alignment horizontal="right" indent="1"/>
      <protection/>
    </xf>
    <xf numFmtId="164" fontId="7" fillId="0" borderId="0" xfId="60" applyNumberFormat="1" applyFont="1" applyAlignment="1">
      <alignment horizontal="right" indent="1"/>
      <protection/>
    </xf>
    <xf numFmtId="164" fontId="25" fillId="0" borderId="12" xfId="60" applyNumberFormat="1" applyFont="1" applyBorder="1" applyAlignment="1">
      <alignment horizontal="right" indent="1"/>
      <protection/>
    </xf>
    <xf numFmtId="3" fontId="7" fillId="0" borderId="0" xfId="60" applyNumberFormat="1" applyFont="1" applyAlignment="1">
      <alignment horizontal="right" indent="1"/>
      <protection/>
    </xf>
    <xf numFmtId="164" fontId="25" fillId="0" borderId="0" xfId="60" applyNumberFormat="1" applyFont="1" applyAlignment="1">
      <alignment horizontal="right" indent="1"/>
      <protection/>
    </xf>
    <xf numFmtId="0" fontId="25" fillId="0" borderId="0" xfId="60" applyFont="1" applyAlignment="1">
      <alignment horizontal="right" indent="1"/>
      <protection/>
    </xf>
    <xf numFmtId="3" fontId="7" fillId="0" borderId="13" xfId="60" applyNumberFormat="1" applyFont="1" applyBorder="1" applyAlignment="1">
      <alignment horizontal="right" indent="1"/>
      <protection/>
    </xf>
    <xf numFmtId="0" fontId="7" fillId="0" borderId="0" xfId="60" applyFont="1" applyAlignment="1">
      <alignment horizontal="right" indent="1"/>
      <protection/>
    </xf>
    <xf numFmtId="167" fontId="0" fillId="0" borderId="0" xfId="60" applyNumberFormat="1">
      <alignment/>
      <protection/>
    </xf>
    <xf numFmtId="0" fontId="25" fillId="0" borderId="0" xfId="0" applyFont="1" applyAlignment="1">
      <alignment horizontal="left" wrapText="1"/>
    </xf>
    <xf numFmtId="0" fontId="7" fillId="0" borderId="14" xfId="60" applyFont="1" applyBorder="1" applyAlignment="1">
      <alignment horizontal="center" vertical="center" wrapText="1"/>
      <protection/>
    </xf>
    <xf numFmtId="0" fontId="25" fillId="0" borderId="0" xfId="60" applyFont="1" applyFill="1" applyBorder="1" applyAlignment="1">
      <alignment horizontal="left" wrapText="1"/>
      <protection/>
    </xf>
    <xf numFmtId="0" fontId="25" fillId="0" borderId="0" xfId="60" applyFont="1" applyBorder="1" applyAlignment="1">
      <alignment/>
      <protection/>
    </xf>
    <xf numFmtId="0" fontId="27" fillId="0" borderId="0" xfId="60" applyFont="1" applyAlignment="1">
      <alignment horizontal="center" wrapText="1"/>
      <protection/>
    </xf>
    <xf numFmtId="0" fontId="25" fillId="0" borderId="0" xfId="0" applyFont="1" applyAlignment="1">
      <alignment wrapText="1"/>
    </xf>
    <xf numFmtId="0" fontId="27" fillId="0" borderId="0" xfId="60" applyFont="1" applyAlignment="1">
      <alignment horizontal="center" vertical="center" wrapText="1"/>
      <protection/>
    </xf>
    <xf numFmtId="0" fontId="7" fillId="0" borderId="16"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wrapText="1"/>
    </xf>
    <xf numFmtId="0" fontId="25" fillId="0" borderId="14"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Acc and Freeze Options"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B41"/>
  <sheetViews>
    <sheetView showGridLines="0" zoomScalePageLayoutView="0" workbookViewId="0" topLeftCell="A16">
      <selection activeCell="A31" sqref="A31:Z34"/>
    </sheetView>
  </sheetViews>
  <sheetFormatPr defaultColWidth="8.16015625" defaultRowHeight="12.75"/>
  <cols>
    <col min="1" max="1" width="15.83203125" style="1" customWidth="1"/>
    <col min="2" max="2" width="1.83203125" style="1" customWidth="1"/>
    <col min="3" max="3" width="11.5" style="1" customWidth="1"/>
    <col min="4" max="4" width="0.82421875" style="1" customWidth="1"/>
    <col min="5" max="5" width="8.83203125" style="1" customWidth="1"/>
    <col min="6" max="6" width="1.0078125" style="1" customWidth="1"/>
    <col min="7" max="7" width="10.33203125" style="1" customWidth="1"/>
    <col min="8" max="8" width="0.82421875" style="1" customWidth="1"/>
    <col min="9" max="9" width="8.83203125" style="1" customWidth="1"/>
    <col min="10" max="10" width="1.0078125" style="1" customWidth="1"/>
    <col min="11" max="11" width="12" style="1" customWidth="1"/>
    <col min="12" max="12" width="0.82421875" style="1" customWidth="1"/>
    <col min="13" max="13" width="8.83203125" style="1" customWidth="1"/>
    <col min="14" max="14" width="1.0078125" style="1" customWidth="1"/>
    <col min="15" max="15" width="10.33203125" style="1" customWidth="1"/>
    <col min="16" max="16" width="0.82421875" style="1" customWidth="1"/>
    <col min="17" max="17" width="8.83203125" style="1" customWidth="1"/>
    <col min="18" max="18" width="1.83203125" style="1" customWidth="1"/>
    <col min="19" max="19" width="1.0078125" style="1" customWidth="1"/>
    <col min="20" max="20" width="11.5" style="1" customWidth="1"/>
    <col min="21" max="21" width="0.82421875" style="1" customWidth="1"/>
    <col min="22" max="22" width="8.83203125" style="1" customWidth="1"/>
    <col min="23" max="23" width="1.0078125" style="1" customWidth="1"/>
    <col min="24" max="24" width="10.83203125" style="1" customWidth="1"/>
    <col min="25" max="25" width="0.82421875" style="1" customWidth="1"/>
    <col min="26" max="26" width="9.33203125" style="1" customWidth="1"/>
    <col min="27" max="27" width="8.16015625" style="1" customWidth="1"/>
    <col min="28" max="28" width="1.83203125" style="1" customWidth="1"/>
    <col min="29" max="29" width="15.83203125" style="1" hidden="1" customWidth="1"/>
    <col min="30" max="30" width="1.83203125" style="1" hidden="1" customWidth="1"/>
    <col min="31" max="31" width="11.5" style="1" hidden="1" customWidth="1"/>
    <col min="32" max="32" width="0.82421875" style="1" hidden="1" customWidth="1"/>
    <col min="33" max="33" width="8.83203125" style="1" hidden="1" customWidth="1"/>
    <col min="34" max="34" width="1.0078125" style="1" hidden="1" customWidth="1"/>
    <col min="35" max="35" width="10.33203125" style="1" hidden="1" customWidth="1"/>
    <col min="36" max="36" width="0.82421875" style="1" hidden="1" customWidth="1"/>
    <col min="37" max="37" width="8.83203125" style="1" hidden="1" customWidth="1"/>
    <col min="38" max="38" width="1.0078125" style="1" hidden="1" customWidth="1"/>
    <col min="39" max="39" width="12" style="1" hidden="1" customWidth="1"/>
    <col min="40" max="40" width="0.82421875" style="1" hidden="1" customWidth="1"/>
    <col min="41" max="41" width="8.83203125" style="1" hidden="1" customWidth="1"/>
    <col min="42" max="42" width="1.0078125" style="1" hidden="1" customWidth="1"/>
    <col min="43" max="43" width="10.33203125" style="1" hidden="1" customWidth="1"/>
    <col min="44" max="44" width="0.82421875" style="1" hidden="1" customWidth="1"/>
    <col min="45" max="45" width="8.83203125" style="1" hidden="1" customWidth="1"/>
    <col min="46" max="46" width="1.83203125" style="1" hidden="1" customWidth="1"/>
    <col min="47" max="47" width="1.0078125" style="1" hidden="1" customWidth="1"/>
    <col min="48" max="48" width="11.5" style="1" hidden="1" customWidth="1"/>
    <col min="49" max="49" width="0.82421875" style="1" hidden="1" customWidth="1"/>
    <col min="50" max="50" width="8.83203125" style="1" hidden="1" customWidth="1"/>
    <col min="51" max="51" width="1.0078125" style="1" hidden="1" customWidth="1"/>
    <col min="52" max="52" width="10.83203125" style="1" hidden="1" customWidth="1"/>
    <col min="53" max="53" width="0.82421875" style="1" hidden="1" customWidth="1"/>
    <col min="54" max="54" width="9.33203125" style="1" hidden="1" customWidth="1"/>
    <col min="55" max="56" width="8.16015625" style="1" customWidth="1"/>
    <col min="57" max="57" width="7.83203125" style="1" customWidth="1"/>
    <col min="58" max="16384" width="8.16015625" style="1" customWidth="1"/>
  </cols>
  <sheetData>
    <row r="1" spans="1:26" ht="12.75">
      <c r="A1" s="6">
        <v>42605</v>
      </c>
      <c r="B1" s="8" t="s">
        <v>8</v>
      </c>
      <c r="C1" s="7"/>
      <c r="D1" s="7"/>
      <c r="E1" s="7"/>
      <c r="F1" s="7"/>
      <c r="G1" s="7"/>
      <c r="H1" s="7"/>
      <c r="I1" s="7"/>
      <c r="J1" s="7"/>
      <c r="K1" s="7"/>
      <c r="L1" s="7"/>
      <c r="M1" s="7"/>
      <c r="N1" s="7"/>
      <c r="O1" s="7"/>
      <c r="P1" s="7"/>
      <c r="Q1" s="7"/>
      <c r="R1" s="7"/>
      <c r="S1" s="7"/>
      <c r="T1" s="7"/>
      <c r="U1" s="7"/>
      <c r="V1" s="7"/>
      <c r="W1" s="7"/>
      <c r="X1" s="7"/>
      <c r="Y1" s="7"/>
      <c r="Z1" s="9" t="s">
        <v>9</v>
      </c>
    </row>
    <row r="2" spans="1:28" s="2" customFormat="1" ht="12" customHeight="1">
      <c r="A2" s="7"/>
      <c r="B2" s="7"/>
      <c r="C2" s="7"/>
      <c r="D2" s="7"/>
      <c r="E2" s="7"/>
      <c r="F2" s="7"/>
      <c r="G2" s="7"/>
      <c r="H2" s="7"/>
      <c r="I2" s="7"/>
      <c r="J2" s="7"/>
      <c r="K2" s="7"/>
      <c r="L2" s="7"/>
      <c r="M2" s="7"/>
      <c r="N2" s="7"/>
      <c r="O2" s="7"/>
      <c r="P2" s="7"/>
      <c r="Q2" s="7"/>
      <c r="R2" s="7"/>
      <c r="S2" s="7"/>
      <c r="T2" s="7"/>
      <c r="U2" s="7"/>
      <c r="V2" s="7"/>
      <c r="W2" s="7"/>
      <c r="X2" s="7"/>
      <c r="Y2" s="7"/>
      <c r="Z2" s="7"/>
      <c r="AB2" s="3"/>
    </row>
    <row r="3" spans="1:54" s="2" customFormat="1" ht="15.75" customHeight="1">
      <c r="A3" s="71" t="s">
        <v>38</v>
      </c>
      <c r="B3" s="71"/>
      <c r="C3" s="72"/>
      <c r="D3" s="72"/>
      <c r="E3" s="72"/>
      <c r="F3" s="72"/>
      <c r="G3" s="72"/>
      <c r="H3" s="72"/>
      <c r="I3" s="72"/>
      <c r="J3" s="72"/>
      <c r="K3" s="72"/>
      <c r="L3" s="72"/>
      <c r="M3" s="72"/>
      <c r="N3" s="72"/>
      <c r="O3" s="72"/>
      <c r="P3" s="72"/>
      <c r="Q3" s="72"/>
      <c r="R3" s="72"/>
      <c r="S3" s="72"/>
      <c r="T3" s="72"/>
      <c r="U3" s="72"/>
      <c r="V3" s="72"/>
      <c r="W3" s="72"/>
      <c r="X3" s="72"/>
      <c r="Y3" s="72"/>
      <c r="Z3" s="72"/>
      <c r="AC3" s="71" t="s">
        <v>29</v>
      </c>
      <c r="AD3" s="71"/>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s="2" customFormat="1" ht="15.75" customHeight="1">
      <c r="A4" s="73" t="s">
        <v>34</v>
      </c>
      <c r="B4" s="73"/>
      <c r="C4" s="72"/>
      <c r="D4" s="72"/>
      <c r="E4" s="72"/>
      <c r="F4" s="72"/>
      <c r="G4" s="72"/>
      <c r="H4" s="72"/>
      <c r="I4" s="72"/>
      <c r="J4" s="72"/>
      <c r="K4" s="72"/>
      <c r="L4" s="72"/>
      <c r="M4" s="72"/>
      <c r="N4" s="72"/>
      <c r="O4" s="72"/>
      <c r="P4" s="72"/>
      <c r="Q4" s="72"/>
      <c r="R4" s="72"/>
      <c r="S4" s="72"/>
      <c r="T4" s="72"/>
      <c r="U4" s="72"/>
      <c r="V4" s="72"/>
      <c r="W4" s="72"/>
      <c r="X4" s="72"/>
      <c r="Y4" s="72"/>
      <c r="Z4" s="72"/>
      <c r="AC4" s="73" t="s">
        <v>34</v>
      </c>
      <c r="AD4" s="73"/>
      <c r="AE4" s="72"/>
      <c r="AF4" s="72"/>
      <c r="AG4" s="72"/>
      <c r="AH4" s="72"/>
      <c r="AI4" s="72"/>
      <c r="AJ4" s="72"/>
      <c r="AK4" s="72"/>
      <c r="AL4" s="72"/>
      <c r="AM4" s="72"/>
      <c r="AN4" s="72"/>
      <c r="AO4" s="72"/>
      <c r="AP4" s="72"/>
      <c r="AQ4" s="72"/>
      <c r="AR4" s="72"/>
      <c r="AS4" s="72"/>
      <c r="AT4" s="72"/>
      <c r="AU4" s="72"/>
      <c r="AV4" s="72"/>
      <c r="AW4" s="72"/>
      <c r="AX4" s="72"/>
      <c r="AY4" s="72"/>
      <c r="AZ4" s="72"/>
      <c r="BA4" s="72"/>
      <c r="BB4" s="72"/>
    </row>
    <row r="5" spans="1:54" s="2" customFormat="1" ht="15.75" customHeight="1">
      <c r="A5" s="73" t="s">
        <v>10</v>
      </c>
      <c r="B5" s="73"/>
      <c r="C5" s="73"/>
      <c r="D5" s="73"/>
      <c r="E5" s="73"/>
      <c r="F5" s="73"/>
      <c r="G5" s="73"/>
      <c r="H5" s="73"/>
      <c r="I5" s="73"/>
      <c r="J5" s="73"/>
      <c r="K5" s="73"/>
      <c r="L5" s="73"/>
      <c r="M5" s="73"/>
      <c r="N5" s="73"/>
      <c r="O5" s="73"/>
      <c r="P5" s="73"/>
      <c r="Q5" s="73"/>
      <c r="R5" s="73"/>
      <c r="S5" s="73"/>
      <c r="T5" s="73"/>
      <c r="U5" s="73"/>
      <c r="V5" s="73"/>
      <c r="W5" s="73"/>
      <c r="X5" s="73"/>
      <c r="Y5" s="73"/>
      <c r="Z5" s="73"/>
      <c r="AC5" s="73" t="s">
        <v>10</v>
      </c>
      <c r="AD5" s="73"/>
      <c r="AE5" s="73"/>
      <c r="AF5" s="73"/>
      <c r="AG5" s="73"/>
      <c r="AH5" s="73"/>
      <c r="AI5" s="73"/>
      <c r="AJ5" s="73"/>
      <c r="AK5" s="73"/>
      <c r="AL5" s="73"/>
      <c r="AM5" s="73"/>
      <c r="AN5" s="73"/>
      <c r="AO5" s="73"/>
      <c r="AP5" s="73"/>
      <c r="AQ5" s="73"/>
      <c r="AR5" s="73"/>
      <c r="AS5" s="73"/>
      <c r="AT5" s="73"/>
      <c r="AU5" s="73"/>
      <c r="AV5" s="73"/>
      <c r="AW5" s="73"/>
      <c r="AX5" s="73"/>
      <c r="AY5" s="73"/>
      <c r="AZ5" s="73"/>
      <c r="BA5" s="73"/>
      <c r="BB5" s="73"/>
    </row>
    <row r="6" spans="1:54" ht="13.5" thickBot="1">
      <c r="A6" s="10"/>
      <c r="B6" s="10"/>
      <c r="C6" s="10"/>
      <c r="D6" s="10"/>
      <c r="E6" s="10"/>
      <c r="F6" s="10"/>
      <c r="G6" s="10"/>
      <c r="H6" s="10"/>
      <c r="I6" s="10"/>
      <c r="J6" s="10"/>
      <c r="K6" s="10"/>
      <c r="L6" s="10"/>
      <c r="M6" s="10"/>
      <c r="N6" s="10"/>
      <c r="O6" s="10"/>
      <c r="P6" s="10"/>
      <c r="Q6" s="10"/>
      <c r="R6" s="10"/>
      <c r="S6" s="10"/>
      <c r="T6" s="10"/>
      <c r="U6" s="10"/>
      <c r="V6" s="10"/>
      <c r="W6" s="10"/>
      <c r="X6" s="10"/>
      <c r="Y6" s="10"/>
      <c r="Z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13.5" customHeight="1" thickTop="1">
      <c r="A7" s="74" t="s">
        <v>28</v>
      </c>
      <c r="B7" s="11"/>
      <c r="C7" s="74" t="s">
        <v>11</v>
      </c>
      <c r="D7" s="78"/>
      <c r="E7" s="78"/>
      <c r="F7" s="78"/>
      <c r="G7" s="78"/>
      <c r="H7" s="78"/>
      <c r="I7" s="78"/>
      <c r="J7" s="78"/>
      <c r="K7" s="78"/>
      <c r="L7" s="78"/>
      <c r="M7" s="78"/>
      <c r="N7" s="78"/>
      <c r="O7" s="78"/>
      <c r="P7" s="78"/>
      <c r="Q7" s="78"/>
      <c r="R7" s="78"/>
      <c r="S7" s="78"/>
      <c r="T7" s="78"/>
      <c r="U7" s="78"/>
      <c r="V7" s="78"/>
      <c r="W7" s="78"/>
      <c r="X7" s="78"/>
      <c r="Y7" s="78"/>
      <c r="Z7" s="78"/>
      <c r="AC7" s="74" t="s">
        <v>28</v>
      </c>
      <c r="AD7" s="11"/>
      <c r="AE7" s="74" t="s">
        <v>11</v>
      </c>
      <c r="AF7" s="78"/>
      <c r="AG7" s="78"/>
      <c r="AH7" s="78"/>
      <c r="AI7" s="78"/>
      <c r="AJ7" s="78"/>
      <c r="AK7" s="78"/>
      <c r="AL7" s="78"/>
      <c r="AM7" s="78"/>
      <c r="AN7" s="78"/>
      <c r="AO7" s="78"/>
      <c r="AP7" s="78"/>
      <c r="AQ7" s="78"/>
      <c r="AR7" s="78"/>
      <c r="AS7" s="78"/>
      <c r="AT7" s="78"/>
      <c r="AU7" s="78"/>
      <c r="AV7" s="78"/>
      <c r="AW7" s="78"/>
      <c r="AX7" s="78"/>
      <c r="AY7" s="78"/>
      <c r="AZ7" s="78"/>
      <c r="BA7" s="78"/>
      <c r="BB7" s="78"/>
    </row>
    <row r="8" spans="1:54" ht="13.5" customHeight="1">
      <c r="A8" s="75"/>
      <c r="B8" s="11"/>
      <c r="C8" s="79"/>
      <c r="D8" s="79"/>
      <c r="E8" s="79"/>
      <c r="F8" s="79"/>
      <c r="G8" s="79"/>
      <c r="H8" s="79"/>
      <c r="I8" s="79"/>
      <c r="J8" s="79"/>
      <c r="K8" s="79"/>
      <c r="L8" s="79"/>
      <c r="M8" s="79"/>
      <c r="N8" s="79"/>
      <c r="O8" s="79"/>
      <c r="P8" s="79"/>
      <c r="Q8" s="79"/>
      <c r="R8" s="79"/>
      <c r="S8" s="79"/>
      <c r="T8" s="79"/>
      <c r="U8" s="79"/>
      <c r="V8" s="79"/>
      <c r="W8" s="79"/>
      <c r="X8" s="79"/>
      <c r="Y8" s="79"/>
      <c r="Z8" s="79"/>
      <c r="AC8" s="75"/>
      <c r="AD8" s="11"/>
      <c r="AE8" s="79"/>
      <c r="AF8" s="79"/>
      <c r="AG8" s="79"/>
      <c r="AH8" s="79"/>
      <c r="AI8" s="79"/>
      <c r="AJ8" s="79"/>
      <c r="AK8" s="79"/>
      <c r="AL8" s="79"/>
      <c r="AM8" s="79"/>
      <c r="AN8" s="79"/>
      <c r="AO8" s="79"/>
      <c r="AP8" s="79"/>
      <c r="AQ8" s="79"/>
      <c r="AR8" s="79"/>
      <c r="AS8" s="79"/>
      <c r="AT8" s="79"/>
      <c r="AU8" s="79"/>
      <c r="AV8" s="79"/>
      <c r="AW8" s="79"/>
      <c r="AX8" s="79"/>
      <c r="AY8" s="79"/>
      <c r="AZ8" s="79"/>
      <c r="BA8" s="79"/>
      <c r="BB8" s="79"/>
    </row>
    <row r="9" spans="1:54" ht="12.75" customHeight="1">
      <c r="A9" s="76"/>
      <c r="B9" s="12"/>
      <c r="C9" s="75" t="s">
        <v>14</v>
      </c>
      <c r="D9" s="75"/>
      <c r="E9" s="75"/>
      <c r="F9" s="75"/>
      <c r="G9" s="75"/>
      <c r="H9" s="75"/>
      <c r="I9" s="75"/>
      <c r="J9" s="12"/>
      <c r="K9" s="75" t="s">
        <v>30</v>
      </c>
      <c r="L9" s="75"/>
      <c r="M9" s="75"/>
      <c r="N9" s="75"/>
      <c r="O9" s="75"/>
      <c r="P9" s="75"/>
      <c r="Q9" s="75"/>
      <c r="R9" s="53"/>
      <c r="S9" s="13"/>
      <c r="T9" s="75" t="s">
        <v>31</v>
      </c>
      <c r="U9" s="75"/>
      <c r="V9" s="75"/>
      <c r="W9" s="75"/>
      <c r="X9" s="75"/>
      <c r="Y9" s="75"/>
      <c r="Z9" s="75"/>
      <c r="AC9" s="76"/>
      <c r="AD9" s="55"/>
      <c r="AE9" s="75" t="s">
        <v>14</v>
      </c>
      <c r="AF9" s="75"/>
      <c r="AG9" s="75"/>
      <c r="AH9" s="75"/>
      <c r="AI9" s="75"/>
      <c r="AJ9" s="75"/>
      <c r="AK9" s="75"/>
      <c r="AL9" s="55"/>
      <c r="AM9" s="75" t="s">
        <v>30</v>
      </c>
      <c r="AN9" s="75"/>
      <c r="AO9" s="75"/>
      <c r="AP9" s="75"/>
      <c r="AQ9" s="75"/>
      <c r="AR9" s="75"/>
      <c r="AS9" s="75"/>
      <c r="AT9" s="55"/>
      <c r="AU9" s="13"/>
      <c r="AV9" s="75" t="s">
        <v>31</v>
      </c>
      <c r="AW9" s="75"/>
      <c r="AX9" s="75"/>
      <c r="AY9" s="75"/>
      <c r="AZ9" s="75"/>
      <c r="BA9" s="75"/>
      <c r="BB9" s="75"/>
    </row>
    <row r="10" spans="1:54" ht="27" customHeight="1">
      <c r="A10" s="76"/>
      <c r="B10" s="12"/>
      <c r="C10" s="68"/>
      <c r="D10" s="68"/>
      <c r="E10" s="68"/>
      <c r="F10" s="68"/>
      <c r="G10" s="68"/>
      <c r="H10" s="68"/>
      <c r="I10" s="68"/>
      <c r="J10" s="12"/>
      <c r="K10" s="68"/>
      <c r="L10" s="68"/>
      <c r="M10" s="68"/>
      <c r="N10" s="68"/>
      <c r="O10" s="68"/>
      <c r="P10" s="68"/>
      <c r="Q10" s="68"/>
      <c r="R10" s="53"/>
      <c r="S10" s="15"/>
      <c r="T10" s="68"/>
      <c r="U10" s="68"/>
      <c r="V10" s="68"/>
      <c r="W10" s="68"/>
      <c r="X10" s="68"/>
      <c r="Y10" s="68"/>
      <c r="Z10" s="68"/>
      <c r="AC10" s="76"/>
      <c r="AD10" s="55"/>
      <c r="AE10" s="68"/>
      <c r="AF10" s="68"/>
      <c r="AG10" s="68"/>
      <c r="AH10" s="68"/>
      <c r="AI10" s="68"/>
      <c r="AJ10" s="68"/>
      <c r="AK10" s="68"/>
      <c r="AL10" s="55"/>
      <c r="AM10" s="68"/>
      <c r="AN10" s="68"/>
      <c r="AO10" s="68"/>
      <c r="AP10" s="68"/>
      <c r="AQ10" s="68"/>
      <c r="AR10" s="68"/>
      <c r="AS10" s="68"/>
      <c r="AT10" s="55"/>
      <c r="AU10" s="15"/>
      <c r="AV10" s="68"/>
      <c r="AW10" s="68"/>
      <c r="AX10" s="68"/>
      <c r="AY10" s="68"/>
      <c r="AZ10" s="68"/>
      <c r="BA10" s="68"/>
      <c r="BB10" s="68"/>
    </row>
    <row r="11" spans="1:54" ht="12.75" customHeight="1">
      <c r="A11" s="76"/>
      <c r="B11" s="12"/>
      <c r="C11" s="68" t="s">
        <v>6</v>
      </c>
      <c r="D11" s="68"/>
      <c r="E11" s="68"/>
      <c r="F11" s="12"/>
      <c r="G11" s="68" t="s">
        <v>12</v>
      </c>
      <c r="H11" s="68"/>
      <c r="I11" s="68"/>
      <c r="J11" s="12"/>
      <c r="K11" s="68" t="s">
        <v>6</v>
      </c>
      <c r="L11" s="68"/>
      <c r="M11" s="68"/>
      <c r="N11" s="12"/>
      <c r="O11" s="68" t="s">
        <v>12</v>
      </c>
      <c r="P11" s="68"/>
      <c r="Q11" s="68"/>
      <c r="R11" s="14"/>
      <c r="S11" s="15"/>
      <c r="T11" s="68" t="s">
        <v>6</v>
      </c>
      <c r="U11" s="68"/>
      <c r="V11" s="68"/>
      <c r="W11" s="12"/>
      <c r="X11" s="68" t="s">
        <v>12</v>
      </c>
      <c r="Y11" s="68"/>
      <c r="Z11" s="68"/>
      <c r="AC11" s="76"/>
      <c r="AD11" s="55"/>
      <c r="AE11" s="68" t="s">
        <v>6</v>
      </c>
      <c r="AF11" s="68"/>
      <c r="AG11" s="68"/>
      <c r="AH11" s="55"/>
      <c r="AI11" s="68" t="s">
        <v>12</v>
      </c>
      <c r="AJ11" s="68"/>
      <c r="AK11" s="68"/>
      <c r="AL11" s="55"/>
      <c r="AM11" s="68" t="s">
        <v>6</v>
      </c>
      <c r="AN11" s="68"/>
      <c r="AO11" s="68"/>
      <c r="AP11" s="55"/>
      <c r="AQ11" s="68" t="s">
        <v>12</v>
      </c>
      <c r="AR11" s="68"/>
      <c r="AS11" s="68"/>
      <c r="AT11" s="14"/>
      <c r="AU11" s="15"/>
      <c r="AV11" s="68" t="s">
        <v>6</v>
      </c>
      <c r="AW11" s="68"/>
      <c r="AX11" s="68"/>
      <c r="AY11" s="55"/>
      <c r="AZ11" s="68" t="s">
        <v>12</v>
      </c>
      <c r="BA11" s="68"/>
      <c r="BB11" s="68"/>
    </row>
    <row r="12" spans="1:54" ht="12.75" customHeight="1">
      <c r="A12" s="76"/>
      <c r="B12" s="12"/>
      <c r="C12" s="12" t="s">
        <v>1</v>
      </c>
      <c r="D12" s="33"/>
      <c r="E12" s="12" t="s">
        <v>2</v>
      </c>
      <c r="F12" s="12"/>
      <c r="G12" s="16" t="s">
        <v>7</v>
      </c>
      <c r="H12" s="16"/>
      <c r="I12" s="12" t="s">
        <v>2</v>
      </c>
      <c r="J12" s="12"/>
      <c r="K12" s="12" t="s">
        <v>1</v>
      </c>
      <c r="L12" s="33"/>
      <c r="M12" s="12" t="s">
        <v>2</v>
      </c>
      <c r="N12" s="12"/>
      <c r="O12" s="16" t="s">
        <v>7</v>
      </c>
      <c r="P12" s="16"/>
      <c r="Q12" s="12" t="s">
        <v>2</v>
      </c>
      <c r="R12" s="14"/>
      <c r="S12" s="15"/>
      <c r="T12" s="12" t="s">
        <v>1</v>
      </c>
      <c r="U12" s="33"/>
      <c r="V12" s="12" t="s">
        <v>2</v>
      </c>
      <c r="W12" s="12"/>
      <c r="X12" s="16" t="s">
        <v>7</v>
      </c>
      <c r="Y12" s="16"/>
      <c r="Z12" s="12" t="s">
        <v>2</v>
      </c>
      <c r="AC12" s="76"/>
      <c r="AD12" s="55"/>
      <c r="AE12" s="55" t="s">
        <v>1</v>
      </c>
      <c r="AF12" s="55"/>
      <c r="AG12" s="55" t="s">
        <v>2</v>
      </c>
      <c r="AH12" s="55"/>
      <c r="AI12" s="16" t="s">
        <v>7</v>
      </c>
      <c r="AJ12" s="16"/>
      <c r="AK12" s="55" t="s">
        <v>2</v>
      </c>
      <c r="AL12" s="55"/>
      <c r="AM12" s="55" t="s">
        <v>1</v>
      </c>
      <c r="AN12" s="55"/>
      <c r="AO12" s="55" t="s">
        <v>2</v>
      </c>
      <c r="AP12" s="55"/>
      <c r="AQ12" s="16" t="s">
        <v>7</v>
      </c>
      <c r="AR12" s="16"/>
      <c r="AS12" s="55" t="s">
        <v>2</v>
      </c>
      <c r="AT12" s="14"/>
      <c r="AU12" s="15"/>
      <c r="AV12" s="55" t="s">
        <v>1</v>
      </c>
      <c r="AW12" s="55"/>
      <c r="AX12" s="55" t="s">
        <v>2</v>
      </c>
      <c r="AY12" s="55"/>
      <c r="AZ12" s="16" t="s">
        <v>7</v>
      </c>
      <c r="BA12" s="16"/>
      <c r="BB12" s="55" t="s">
        <v>2</v>
      </c>
    </row>
    <row r="13" spans="1:54" ht="12.75" customHeight="1">
      <c r="A13" s="77"/>
      <c r="B13" s="12"/>
      <c r="C13" s="17" t="s">
        <v>3</v>
      </c>
      <c r="D13" s="33"/>
      <c r="E13" s="17" t="s">
        <v>4</v>
      </c>
      <c r="F13" s="18"/>
      <c r="G13" s="17" t="s">
        <v>36</v>
      </c>
      <c r="H13" s="33"/>
      <c r="I13" s="17" t="s">
        <v>4</v>
      </c>
      <c r="J13" s="12"/>
      <c r="K13" s="17" t="s">
        <v>3</v>
      </c>
      <c r="L13" s="33"/>
      <c r="M13" s="17" t="s">
        <v>4</v>
      </c>
      <c r="N13" s="18"/>
      <c r="O13" s="17" t="s">
        <v>36</v>
      </c>
      <c r="P13" s="33"/>
      <c r="Q13" s="17" t="s">
        <v>4</v>
      </c>
      <c r="R13" s="14"/>
      <c r="S13" s="15"/>
      <c r="T13" s="17" t="s">
        <v>3</v>
      </c>
      <c r="U13" s="32"/>
      <c r="V13" s="17" t="s">
        <v>4</v>
      </c>
      <c r="W13" s="18"/>
      <c r="X13" s="17" t="s">
        <v>36</v>
      </c>
      <c r="Y13" s="33"/>
      <c r="Z13" s="17" t="s">
        <v>4</v>
      </c>
      <c r="AC13" s="77"/>
      <c r="AD13" s="55"/>
      <c r="AE13" s="54" t="s">
        <v>3</v>
      </c>
      <c r="AF13" s="55"/>
      <c r="AG13" s="54" t="s">
        <v>4</v>
      </c>
      <c r="AH13" s="18"/>
      <c r="AI13" s="54" t="s">
        <v>36</v>
      </c>
      <c r="AJ13" s="55"/>
      <c r="AK13" s="54" t="s">
        <v>4</v>
      </c>
      <c r="AL13" s="55"/>
      <c r="AM13" s="54" t="s">
        <v>3</v>
      </c>
      <c r="AN13" s="55"/>
      <c r="AO13" s="54" t="s">
        <v>4</v>
      </c>
      <c r="AP13" s="18"/>
      <c r="AQ13" s="54" t="s">
        <v>36</v>
      </c>
      <c r="AR13" s="55"/>
      <c r="AS13" s="54" t="s">
        <v>4</v>
      </c>
      <c r="AT13" s="14"/>
      <c r="AU13" s="15"/>
      <c r="AV13" s="54" t="s">
        <v>3</v>
      </c>
      <c r="AW13" s="54"/>
      <c r="AX13" s="54" t="s">
        <v>4</v>
      </c>
      <c r="AY13" s="18"/>
      <c r="AZ13" s="54" t="s">
        <v>36</v>
      </c>
      <c r="BA13" s="55"/>
      <c r="BB13" s="54" t="s">
        <v>4</v>
      </c>
    </row>
    <row r="14" spans="1:54" ht="12.75">
      <c r="A14" s="7"/>
      <c r="B14" s="7"/>
      <c r="C14" s="7"/>
      <c r="D14" s="7"/>
      <c r="E14" s="7"/>
      <c r="F14" s="7"/>
      <c r="G14" s="7"/>
      <c r="H14" s="7"/>
      <c r="I14" s="7"/>
      <c r="J14" s="7"/>
      <c r="K14" s="7"/>
      <c r="L14" s="7"/>
      <c r="M14" s="7"/>
      <c r="N14" s="7"/>
      <c r="O14" s="7"/>
      <c r="P14" s="7"/>
      <c r="Q14" s="7"/>
      <c r="R14" s="19"/>
      <c r="S14" s="20"/>
      <c r="T14" s="7"/>
      <c r="U14" s="7"/>
      <c r="V14" s="7"/>
      <c r="W14" s="7"/>
      <c r="X14" s="7"/>
      <c r="Y14" s="7"/>
      <c r="Z14" s="7"/>
      <c r="AC14" s="7"/>
      <c r="AD14" s="7"/>
      <c r="AE14" s="7"/>
      <c r="AF14" s="7"/>
      <c r="AG14" s="7"/>
      <c r="AH14" s="7"/>
      <c r="AI14" s="7"/>
      <c r="AJ14" s="7"/>
      <c r="AK14" s="7"/>
      <c r="AL14" s="7"/>
      <c r="AM14" s="7"/>
      <c r="AN14" s="7"/>
      <c r="AO14" s="7"/>
      <c r="AP14" s="7"/>
      <c r="AQ14" s="7"/>
      <c r="AR14" s="7"/>
      <c r="AS14" s="7"/>
      <c r="AT14" s="19"/>
      <c r="AU14" s="20"/>
      <c r="AV14" s="7"/>
      <c r="AW14" s="7"/>
      <c r="AX14" s="7"/>
      <c r="AY14" s="7"/>
      <c r="AZ14" s="7"/>
      <c r="BA14" s="7"/>
      <c r="BB14" s="7"/>
    </row>
    <row r="15" spans="1:54" ht="12.75">
      <c r="A15" s="40" t="s">
        <v>16</v>
      </c>
      <c r="B15" s="21"/>
      <c r="C15" s="22">
        <v>5800</v>
      </c>
      <c r="D15" s="23"/>
      <c r="E15" s="24">
        <v>23.009356027</v>
      </c>
      <c r="F15" s="22"/>
      <c r="G15" s="62">
        <f>40400/1000</f>
        <v>40.4</v>
      </c>
      <c r="H15" s="22"/>
      <c r="I15" s="24">
        <v>11.666308752</v>
      </c>
      <c r="J15" s="22"/>
      <c r="K15" s="22">
        <v>340</v>
      </c>
      <c r="L15" s="22"/>
      <c r="M15" s="24">
        <v>4.1383625688</v>
      </c>
      <c r="N15" s="22"/>
      <c r="O15" s="62">
        <v>0.81</v>
      </c>
      <c r="P15" s="22"/>
      <c r="Q15" s="24">
        <v>0.1289480471</v>
      </c>
      <c r="R15" s="34"/>
      <c r="S15" s="35"/>
      <c r="T15" s="22">
        <v>6330</v>
      </c>
      <c r="U15" s="22"/>
      <c r="V15" s="24">
        <v>17.281590076</v>
      </c>
      <c r="W15" s="22"/>
      <c r="X15" s="62">
        <v>40.35</v>
      </c>
      <c r="Y15" s="22"/>
      <c r="Z15" s="24">
        <v>4.0843254326</v>
      </c>
      <c r="AC15" s="40" t="s">
        <v>16</v>
      </c>
      <c r="AD15" s="21"/>
      <c r="AE15" s="50" t="e">
        <f>#REF!/1000</f>
        <v>#REF!</v>
      </c>
      <c r="AF15" s="48"/>
      <c r="AG15" s="49" t="e">
        <f>#REF!</f>
        <v>#REF!</v>
      </c>
      <c r="AH15" s="50"/>
      <c r="AI15" s="50" t="e">
        <f>#REF!/10^6</f>
        <v>#REF!</v>
      </c>
      <c r="AJ15" s="50"/>
      <c r="AK15" s="49" t="e">
        <f>#REF!</f>
        <v>#REF!</v>
      </c>
      <c r="AL15" s="50"/>
      <c r="AM15" s="50" t="e">
        <f>#REF!/1000</f>
        <v>#REF!</v>
      </c>
      <c r="AN15" s="50"/>
      <c r="AO15" s="49" t="e">
        <f>#REF!</f>
        <v>#REF!</v>
      </c>
      <c r="AP15" s="50"/>
      <c r="AQ15" s="50" t="e">
        <f>#REF!/10^6</f>
        <v>#REF!</v>
      </c>
      <c r="AR15" s="50"/>
      <c r="AS15" s="49" t="e">
        <f>#REF!</f>
        <v>#REF!</v>
      </c>
      <c r="AT15" s="34"/>
      <c r="AU15" s="47"/>
      <c r="AV15" s="50" t="e">
        <f>#REF!/1000</f>
        <v>#REF!</v>
      </c>
      <c r="AW15" s="50"/>
      <c r="AX15" s="49" t="e">
        <f>#REF!</f>
        <v>#REF!</v>
      </c>
      <c r="AY15" s="50"/>
      <c r="AZ15" s="50" t="e">
        <f>#REF!/10^6</f>
        <v>#REF!</v>
      </c>
      <c r="BA15" s="50"/>
      <c r="BB15" s="49" t="e">
        <f>#REF!</f>
        <v>#REF!</v>
      </c>
    </row>
    <row r="16" spans="1:54" ht="12.75">
      <c r="A16" s="41" t="s">
        <v>17</v>
      </c>
      <c r="B16" s="21"/>
      <c r="C16" s="22">
        <v>4460</v>
      </c>
      <c r="D16" s="23"/>
      <c r="E16" s="49">
        <v>17.692117018</v>
      </c>
      <c r="F16" s="22"/>
      <c r="G16" s="62">
        <f>41740/1000</f>
        <v>41.74</v>
      </c>
      <c r="H16" s="22"/>
      <c r="I16" s="49">
        <v>12.051815037</v>
      </c>
      <c r="J16" s="22"/>
      <c r="K16" s="22">
        <v>540</v>
      </c>
      <c r="L16" s="22"/>
      <c r="M16" s="49">
        <v>6.6976539085</v>
      </c>
      <c r="N16" s="22"/>
      <c r="O16" s="62">
        <v>3.57</v>
      </c>
      <c r="P16" s="22"/>
      <c r="Q16" s="49">
        <v>0.5660462979</v>
      </c>
      <c r="R16" s="34"/>
      <c r="S16" s="35"/>
      <c r="T16" s="50">
        <v>5540</v>
      </c>
      <c r="U16" s="22"/>
      <c r="V16" s="49">
        <v>15.120771284</v>
      </c>
      <c r="W16" s="22"/>
      <c r="X16" s="62">
        <v>45.04</v>
      </c>
      <c r="Y16" s="22"/>
      <c r="Z16" s="49">
        <v>4.5591855377</v>
      </c>
      <c r="AC16" s="41" t="s">
        <v>17</v>
      </c>
      <c r="AD16" s="21"/>
      <c r="AE16" s="50" t="e">
        <f>#REF!/1000</f>
        <v>#REF!</v>
      </c>
      <c r="AF16" s="48"/>
      <c r="AG16" s="49" t="e">
        <f>#REF!</f>
        <v>#REF!</v>
      </c>
      <c r="AH16" s="50"/>
      <c r="AI16" s="50" t="e">
        <f>#REF!/10^6</f>
        <v>#REF!</v>
      </c>
      <c r="AJ16" s="50"/>
      <c r="AK16" s="49" t="e">
        <f>#REF!</f>
        <v>#REF!</v>
      </c>
      <c r="AL16" s="50"/>
      <c r="AM16" s="50" t="e">
        <f>#REF!/1000</f>
        <v>#REF!</v>
      </c>
      <c r="AN16" s="50"/>
      <c r="AO16" s="49" t="e">
        <f>#REF!</f>
        <v>#REF!</v>
      </c>
      <c r="AP16" s="50"/>
      <c r="AQ16" s="50" t="e">
        <f>#REF!/10^6</f>
        <v>#REF!</v>
      </c>
      <c r="AR16" s="50"/>
      <c r="AS16" s="49" t="e">
        <f>#REF!</f>
        <v>#REF!</v>
      </c>
      <c r="AT16" s="34"/>
      <c r="AU16" s="47"/>
      <c r="AV16" s="50" t="e">
        <f>#REF!/1000</f>
        <v>#REF!</v>
      </c>
      <c r="AW16" s="50"/>
      <c r="AX16" s="49" t="e">
        <f>#REF!</f>
        <v>#REF!</v>
      </c>
      <c r="AY16" s="50"/>
      <c r="AZ16" s="50" t="e">
        <f>#REF!/10^6</f>
        <v>#REF!</v>
      </c>
      <c r="BA16" s="50"/>
      <c r="BB16" s="49" t="e">
        <f>#REF!</f>
        <v>#REF!</v>
      </c>
    </row>
    <row r="17" spans="1:54" ht="12.75">
      <c r="A17" s="40" t="s">
        <v>18</v>
      </c>
      <c r="B17" s="21"/>
      <c r="C17" s="22">
        <v>4510</v>
      </c>
      <c r="D17" s="23"/>
      <c r="E17" s="49">
        <v>17.885320036</v>
      </c>
      <c r="F17" s="22"/>
      <c r="G17" s="62">
        <f>37030/1000</f>
        <v>37.03</v>
      </c>
      <c r="H17" s="22"/>
      <c r="I17" s="49">
        <v>10.694275803</v>
      </c>
      <c r="J17" s="22"/>
      <c r="K17" s="22">
        <v>980</v>
      </c>
      <c r="L17" s="22"/>
      <c r="M17" s="49">
        <v>12.075172556</v>
      </c>
      <c r="N17" s="22"/>
      <c r="O17" s="62">
        <v>9.53</v>
      </c>
      <c r="P17" s="22"/>
      <c r="Q17" s="49">
        <v>1.510760289</v>
      </c>
      <c r="R17" s="34"/>
      <c r="S17" s="35"/>
      <c r="T17" s="50">
        <v>6420</v>
      </c>
      <c r="U17" s="22"/>
      <c r="V17" s="49">
        <v>17.516891786</v>
      </c>
      <c r="W17" s="22"/>
      <c r="X17" s="62">
        <v>46.62</v>
      </c>
      <c r="Y17" s="22"/>
      <c r="Z17" s="49">
        <v>4.7195999295</v>
      </c>
      <c r="AC17" s="40" t="s">
        <v>18</v>
      </c>
      <c r="AD17" s="21"/>
      <c r="AE17" s="50" t="e">
        <f>#REF!/1000</f>
        <v>#REF!</v>
      </c>
      <c r="AF17" s="48"/>
      <c r="AG17" s="49" t="e">
        <f>#REF!</f>
        <v>#REF!</v>
      </c>
      <c r="AH17" s="50"/>
      <c r="AI17" s="50" t="e">
        <f>#REF!/10^6</f>
        <v>#REF!</v>
      </c>
      <c r="AJ17" s="50"/>
      <c r="AK17" s="49" t="e">
        <f>#REF!</f>
        <v>#REF!</v>
      </c>
      <c r="AL17" s="50"/>
      <c r="AM17" s="50" t="e">
        <f>#REF!/1000</f>
        <v>#REF!</v>
      </c>
      <c r="AN17" s="50"/>
      <c r="AO17" s="49" t="e">
        <f>#REF!</f>
        <v>#REF!</v>
      </c>
      <c r="AP17" s="50"/>
      <c r="AQ17" s="50" t="e">
        <f>#REF!/10^6</f>
        <v>#REF!</v>
      </c>
      <c r="AR17" s="50"/>
      <c r="AS17" s="49" t="e">
        <f>#REF!</f>
        <v>#REF!</v>
      </c>
      <c r="AT17" s="34"/>
      <c r="AU17" s="47"/>
      <c r="AV17" s="50" t="e">
        <f>#REF!/1000</f>
        <v>#REF!</v>
      </c>
      <c r="AW17" s="50"/>
      <c r="AX17" s="49" t="e">
        <f>#REF!</f>
        <v>#REF!</v>
      </c>
      <c r="AY17" s="50"/>
      <c r="AZ17" s="50" t="e">
        <f>#REF!/10^6</f>
        <v>#REF!</v>
      </c>
      <c r="BA17" s="50"/>
      <c r="BB17" s="49" t="e">
        <f>#REF!</f>
        <v>#REF!</v>
      </c>
    </row>
    <row r="18" spans="1:54" ht="12.75">
      <c r="A18" s="40" t="s">
        <v>19</v>
      </c>
      <c r="B18" s="21"/>
      <c r="C18" s="22">
        <v>4920</v>
      </c>
      <c r="D18" s="23"/>
      <c r="E18" s="49">
        <v>19.532959037</v>
      </c>
      <c r="F18" s="22"/>
      <c r="G18" s="62">
        <v>45.72</v>
      </c>
      <c r="H18" s="22"/>
      <c r="I18" s="49">
        <v>13.201981031</v>
      </c>
      <c r="J18" s="22"/>
      <c r="K18" s="22">
        <v>1880</v>
      </c>
      <c r="L18" s="22"/>
      <c r="M18" s="49">
        <v>23.075001038</v>
      </c>
      <c r="N18" s="22"/>
      <c r="O18" s="62">
        <v>24.21</v>
      </c>
      <c r="P18" s="22"/>
      <c r="Q18" s="49">
        <v>3.8370252788</v>
      </c>
      <c r="R18" s="34"/>
      <c r="S18" s="35"/>
      <c r="T18" s="50">
        <v>7950</v>
      </c>
      <c r="U18" s="22"/>
      <c r="V18" s="49">
        <v>21.698117633</v>
      </c>
      <c r="W18" s="22"/>
      <c r="X18" s="62">
        <v>68.07</v>
      </c>
      <c r="Y18" s="22"/>
      <c r="Z18" s="49">
        <v>6.8907495907</v>
      </c>
      <c r="AC18" s="40" t="s">
        <v>19</v>
      </c>
      <c r="AD18" s="21"/>
      <c r="AE18" s="50" t="e">
        <f>#REF!/1000</f>
        <v>#REF!</v>
      </c>
      <c r="AF18" s="48"/>
      <c r="AG18" s="49" t="e">
        <f>#REF!</f>
        <v>#REF!</v>
      </c>
      <c r="AH18" s="50"/>
      <c r="AI18" s="50" t="e">
        <f>#REF!/10^6</f>
        <v>#REF!</v>
      </c>
      <c r="AJ18" s="50"/>
      <c r="AK18" s="49" t="e">
        <f>#REF!</f>
        <v>#REF!</v>
      </c>
      <c r="AL18" s="50"/>
      <c r="AM18" s="50" t="e">
        <f>#REF!/1000</f>
        <v>#REF!</v>
      </c>
      <c r="AN18" s="50"/>
      <c r="AO18" s="49" t="e">
        <f>#REF!</f>
        <v>#REF!</v>
      </c>
      <c r="AP18" s="50"/>
      <c r="AQ18" s="50" t="e">
        <f>#REF!/10^6</f>
        <v>#REF!</v>
      </c>
      <c r="AR18" s="50"/>
      <c r="AS18" s="49" t="e">
        <f>#REF!</f>
        <v>#REF!</v>
      </c>
      <c r="AT18" s="34"/>
      <c r="AU18" s="47"/>
      <c r="AV18" s="50" t="e">
        <f>#REF!/1000</f>
        <v>#REF!</v>
      </c>
      <c r="AW18" s="50"/>
      <c r="AX18" s="49" t="e">
        <f>#REF!</f>
        <v>#REF!</v>
      </c>
      <c r="AY18" s="50"/>
      <c r="AZ18" s="50" t="e">
        <f>#REF!/10^6</f>
        <v>#REF!</v>
      </c>
      <c r="BA18" s="50"/>
      <c r="BB18" s="49" t="e">
        <f>#REF!</f>
        <v>#REF!</v>
      </c>
    </row>
    <row r="19" spans="1:54" ht="12.75">
      <c r="A19" s="40" t="s">
        <v>20</v>
      </c>
      <c r="B19" s="21"/>
      <c r="C19" s="22">
        <v>5510</v>
      </c>
      <c r="D19" s="23"/>
      <c r="E19" s="49">
        <v>21.878786697</v>
      </c>
      <c r="F19" s="22"/>
      <c r="G19" s="62">
        <v>181.41</v>
      </c>
      <c r="H19" s="22"/>
      <c r="I19" s="49">
        <v>52.384152431</v>
      </c>
      <c r="J19" s="22"/>
      <c r="K19" s="22">
        <v>4390</v>
      </c>
      <c r="L19" s="22"/>
      <c r="M19" s="49">
        <v>54.009275843</v>
      </c>
      <c r="N19" s="22"/>
      <c r="O19" s="62">
        <v>593.06</v>
      </c>
      <c r="P19" s="22"/>
      <c r="Q19" s="49">
        <v>94.002946841</v>
      </c>
      <c r="R19" s="34"/>
      <c r="S19" s="35"/>
      <c r="T19" s="50">
        <v>10400</v>
      </c>
      <c r="U19" s="22"/>
      <c r="V19" s="49">
        <v>28.381622429</v>
      </c>
      <c r="W19" s="22"/>
      <c r="X19" s="62">
        <v>788.09</v>
      </c>
      <c r="Y19" s="22"/>
      <c r="Z19" s="49">
        <v>79.775252612</v>
      </c>
      <c r="AC19" s="40" t="s">
        <v>20</v>
      </c>
      <c r="AD19" s="21"/>
      <c r="AE19" s="50" t="e">
        <f>#REF!/1000</f>
        <v>#REF!</v>
      </c>
      <c r="AF19" s="48"/>
      <c r="AG19" s="49" t="e">
        <f>#REF!</f>
        <v>#REF!</v>
      </c>
      <c r="AH19" s="50"/>
      <c r="AI19" s="50" t="e">
        <f>#REF!/10^6</f>
        <v>#REF!</v>
      </c>
      <c r="AJ19" s="50"/>
      <c r="AK19" s="49" t="e">
        <f>#REF!</f>
        <v>#REF!</v>
      </c>
      <c r="AL19" s="50"/>
      <c r="AM19" s="50" t="e">
        <f>#REF!/1000</f>
        <v>#REF!</v>
      </c>
      <c r="AN19" s="50"/>
      <c r="AO19" s="49" t="e">
        <f>#REF!</f>
        <v>#REF!</v>
      </c>
      <c r="AP19" s="50"/>
      <c r="AQ19" s="50" t="e">
        <f>#REF!/10^6</f>
        <v>#REF!</v>
      </c>
      <c r="AR19" s="50"/>
      <c r="AS19" s="49" t="e">
        <f>#REF!</f>
        <v>#REF!</v>
      </c>
      <c r="AT19" s="34"/>
      <c r="AU19" s="47"/>
      <c r="AV19" s="50" t="e">
        <f>#REF!/1000</f>
        <v>#REF!</v>
      </c>
      <c r="AW19" s="50"/>
      <c r="AX19" s="49" t="e">
        <f>#REF!</f>
        <v>#REF!</v>
      </c>
      <c r="AY19" s="50"/>
      <c r="AZ19" s="50" t="e">
        <f>#REF!/10^6</f>
        <v>#REF!</v>
      </c>
      <c r="BA19" s="50"/>
      <c r="BB19" s="49" t="e">
        <f>#REF!</f>
        <v>#REF!</v>
      </c>
    </row>
    <row r="20" spans="1:54" ht="12.75">
      <c r="A20" s="40" t="s">
        <v>5</v>
      </c>
      <c r="B20" s="21"/>
      <c r="C20" s="26">
        <v>25880</v>
      </c>
      <c r="D20" s="27"/>
      <c r="E20" s="27">
        <v>99.99999999919999</v>
      </c>
      <c r="F20" s="27"/>
      <c r="G20" s="59">
        <v>333.54</v>
      </c>
      <c r="H20" s="22"/>
      <c r="I20" s="27">
        <v>100.0000000002</v>
      </c>
      <c r="J20" s="26"/>
      <c r="K20" s="26">
        <v>8500</v>
      </c>
      <c r="L20" s="27"/>
      <c r="M20" s="27">
        <v>100.0000000001</v>
      </c>
      <c r="N20" s="27"/>
      <c r="O20" s="59">
        <v>589.1</v>
      </c>
      <c r="P20" s="22"/>
      <c r="Q20" s="27">
        <v>99.9999999998</v>
      </c>
      <c r="R20" s="36"/>
      <c r="S20" s="37"/>
      <c r="T20" s="26">
        <v>37660</v>
      </c>
      <c r="U20" s="27"/>
      <c r="V20" s="27">
        <v>100.0000000004</v>
      </c>
      <c r="W20" s="27"/>
      <c r="X20" s="59">
        <v>930.86</v>
      </c>
      <c r="Y20" s="22"/>
      <c r="Z20" s="27">
        <v>99.9999999995</v>
      </c>
      <c r="AC20" s="40" t="s">
        <v>5</v>
      </c>
      <c r="AD20" s="21"/>
      <c r="AE20" s="61" t="e">
        <f>#REF!/1000</f>
        <v>#REF!</v>
      </c>
      <c r="AF20" s="65"/>
      <c r="AG20" s="59" t="e">
        <f>#REF!</f>
        <v>#REF!</v>
      </c>
      <c r="AH20" s="61"/>
      <c r="AI20" s="61" t="e">
        <f>#REF!/10^6</f>
        <v>#REF!</v>
      </c>
      <c r="AJ20" s="61"/>
      <c r="AK20" s="59" t="e">
        <f>#REF!</f>
        <v>#REF!</v>
      </c>
      <c r="AL20" s="61"/>
      <c r="AM20" s="61" t="e">
        <f>#REF!/1000</f>
        <v>#REF!</v>
      </c>
      <c r="AN20" s="61"/>
      <c r="AO20" s="59" t="e">
        <f>#REF!</f>
        <v>#REF!</v>
      </c>
      <c r="AP20" s="61"/>
      <c r="AQ20" s="61" t="e">
        <f>#REF!/10^6</f>
        <v>#REF!</v>
      </c>
      <c r="AR20" s="61"/>
      <c r="AS20" s="59" t="e">
        <f>#REF!</f>
        <v>#REF!</v>
      </c>
      <c r="AT20" s="56"/>
      <c r="AU20" s="64"/>
      <c r="AV20" s="61" t="e">
        <f>#REF!/1000</f>
        <v>#REF!</v>
      </c>
      <c r="AW20" s="61"/>
      <c r="AX20" s="59" t="e">
        <f>#REF!</f>
        <v>#REF!</v>
      </c>
      <c r="AY20" s="61"/>
      <c r="AZ20" s="61" t="e">
        <f>#REF!/10^6</f>
        <v>#REF!</v>
      </c>
      <c r="BA20" s="61"/>
      <c r="BB20" s="59" t="e">
        <f>#REF!</f>
        <v>#REF!</v>
      </c>
    </row>
    <row r="21" spans="1:54" ht="12.75">
      <c r="A21" s="40"/>
      <c r="B21" s="21"/>
      <c r="C21" s="22"/>
      <c r="D21" s="23"/>
      <c r="E21" s="24"/>
      <c r="F21" s="22"/>
      <c r="G21" s="22"/>
      <c r="H21" s="22"/>
      <c r="I21" s="24"/>
      <c r="J21" s="22"/>
      <c r="K21" s="22"/>
      <c r="L21" s="22"/>
      <c r="M21" s="24"/>
      <c r="N21" s="22"/>
      <c r="O21" s="22"/>
      <c r="P21" s="22"/>
      <c r="Q21" s="24"/>
      <c r="R21" s="34"/>
      <c r="S21" s="35"/>
      <c r="T21" s="22"/>
      <c r="U21" s="22"/>
      <c r="V21" s="24"/>
      <c r="W21" s="22"/>
      <c r="X21" s="22"/>
      <c r="Y21" s="22"/>
      <c r="Z21" s="24"/>
      <c r="AC21" s="40"/>
      <c r="AD21" s="21"/>
      <c r="AE21" s="50"/>
      <c r="AF21" s="48"/>
      <c r="AG21" s="49"/>
      <c r="AH21" s="50"/>
      <c r="AI21" s="50"/>
      <c r="AJ21" s="50"/>
      <c r="AK21" s="49"/>
      <c r="AL21" s="50"/>
      <c r="AM21" s="50"/>
      <c r="AN21" s="50"/>
      <c r="AO21" s="49"/>
      <c r="AP21" s="50"/>
      <c r="AQ21" s="50"/>
      <c r="AR21" s="50"/>
      <c r="AS21" s="49"/>
      <c r="AT21" s="34"/>
      <c r="AU21" s="47"/>
      <c r="AV21" s="50"/>
      <c r="AW21" s="50"/>
      <c r="AX21" s="49"/>
      <c r="AY21" s="50"/>
      <c r="AZ21" s="50"/>
      <c r="BA21" s="50"/>
      <c r="BB21" s="49"/>
    </row>
    <row r="22" spans="1:54" ht="12.75">
      <c r="A22" s="42" t="s">
        <v>21</v>
      </c>
      <c r="B22" s="21"/>
      <c r="C22" s="22"/>
      <c r="D22" s="23"/>
      <c r="E22" s="24"/>
      <c r="F22" s="22"/>
      <c r="G22" s="22"/>
      <c r="H22" s="22"/>
      <c r="I22" s="24"/>
      <c r="J22" s="22"/>
      <c r="K22" s="22"/>
      <c r="L22" s="22"/>
      <c r="M22" s="24"/>
      <c r="N22" s="22"/>
      <c r="O22" s="22"/>
      <c r="P22" s="22"/>
      <c r="Q22" s="24"/>
      <c r="R22" s="34"/>
      <c r="S22" s="35"/>
      <c r="T22" s="22"/>
      <c r="U22" s="22"/>
      <c r="V22" s="24"/>
      <c r="W22" s="22"/>
      <c r="X22" s="22"/>
      <c r="Y22" s="22"/>
      <c r="Z22" s="24"/>
      <c r="AC22" s="42" t="s">
        <v>21</v>
      </c>
      <c r="AD22" s="21"/>
      <c r="AE22" s="50"/>
      <c r="AF22" s="48"/>
      <c r="AG22" s="49"/>
      <c r="AH22" s="50"/>
      <c r="AI22" s="50"/>
      <c r="AJ22" s="50"/>
      <c r="AK22" s="49"/>
      <c r="AL22" s="50"/>
      <c r="AM22" s="50"/>
      <c r="AN22" s="50"/>
      <c r="AO22" s="49"/>
      <c r="AP22" s="50"/>
      <c r="AQ22" s="50"/>
      <c r="AR22" s="50"/>
      <c r="AS22" s="49"/>
      <c r="AT22" s="34"/>
      <c r="AU22" s="47"/>
      <c r="AV22" s="50"/>
      <c r="AW22" s="50"/>
      <c r="AX22" s="49"/>
      <c r="AY22" s="50"/>
      <c r="AZ22" s="50"/>
      <c r="BA22" s="50"/>
      <c r="BB22" s="49"/>
    </row>
    <row r="23" spans="1:54" ht="12.75">
      <c r="A23" s="40" t="s">
        <v>22</v>
      </c>
      <c r="B23" s="21"/>
      <c r="C23" s="22">
        <v>2650</v>
      </c>
      <c r="D23" s="23"/>
      <c r="E23" s="24">
        <v>10.52163663</v>
      </c>
      <c r="F23" s="22"/>
      <c r="G23" s="62">
        <v>40.03</v>
      </c>
      <c r="H23" s="22"/>
      <c r="I23" s="24">
        <v>11.558667039</v>
      </c>
      <c r="J23" s="22"/>
      <c r="K23" s="22">
        <v>1390</v>
      </c>
      <c r="L23" s="22"/>
      <c r="M23" s="24">
        <v>17.108170188</v>
      </c>
      <c r="N23" s="22"/>
      <c r="O23" s="62">
        <v>26.79</v>
      </c>
      <c r="P23" s="22"/>
      <c r="Q23" s="24">
        <v>4.2471169402</v>
      </c>
      <c r="R23" s="34"/>
      <c r="S23" s="35"/>
      <c r="T23" s="22">
        <v>4510</v>
      </c>
      <c r="U23" s="22"/>
      <c r="V23" s="24">
        <v>12.301642508</v>
      </c>
      <c r="W23" s="22"/>
      <c r="X23" s="62">
        <v>64.28</v>
      </c>
      <c r="Y23" s="22"/>
      <c r="Z23" s="24">
        <v>6.5072434209</v>
      </c>
      <c r="AC23" s="40" t="s">
        <v>22</v>
      </c>
      <c r="AD23" s="21"/>
      <c r="AE23" s="50" t="e">
        <f>#REF!/1000</f>
        <v>#REF!</v>
      </c>
      <c r="AF23" s="48"/>
      <c r="AG23" s="49" t="e">
        <f>#REF!</f>
        <v>#REF!</v>
      </c>
      <c r="AH23" s="50"/>
      <c r="AI23" s="57" t="e">
        <f>#REF!/10^6</f>
        <v>#REF!</v>
      </c>
      <c r="AJ23" s="50"/>
      <c r="AK23" s="62" t="e">
        <f>#REF!</f>
        <v>#REF!</v>
      </c>
      <c r="AL23" s="50"/>
      <c r="AM23" s="57" t="e">
        <f>#REF!/1000</f>
        <v>#REF!</v>
      </c>
      <c r="AN23" s="50"/>
      <c r="AO23" s="62" t="e">
        <f>#REF!</f>
        <v>#REF!</v>
      </c>
      <c r="AP23" s="50"/>
      <c r="AQ23" s="57" t="e">
        <f>#REF!/10^6</f>
        <v>#REF!</v>
      </c>
      <c r="AR23" s="50"/>
      <c r="AS23" s="62" t="e">
        <f>#REF!</f>
        <v>#REF!</v>
      </c>
      <c r="AT23" s="34"/>
      <c r="AU23" s="47"/>
      <c r="AV23" s="57" t="e">
        <f>#REF!/1000</f>
        <v>#REF!</v>
      </c>
      <c r="AW23" s="50"/>
      <c r="AX23" s="62" t="e">
        <f>#REF!</f>
        <v>#REF!</v>
      </c>
      <c r="AY23" s="50"/>
      <c r="AZ23" s="57" t="e">
        <f>#REF!/10^6</f>
        <v>#REF!</v>
      </c>
      <c r="BA23" s="50"/>
      <c r="BB23" s="62" t="e">
        <f>#REF!</f>
        <v>#REF!</v>
      </c>
    </row>
    <row r="24" spans="1:54" ht="12.75">
      <c r="A24" s="40" t="s">
        <v>23</v>
      </c>
      <c r="B24" s="21"/>
      <c r="C24" s="22">
        <v>1340</v>
      </c>
      <c r="D24" s="23"/>
      <c r="E24" s="49">
        <v>5.320493314</v>
      </c>
      <c r="F24" s="22"/>
      <c r="G24" s="62">
        <v>30.99</v>
      </c>
      <c r="H24" s="22"/>
      <c r="I24" s="49">
        <v>8.9478418529</v>
      </c>
      <c r="J24" s="22"/>
      <c r="K24" s="22">
        <v>990</v>
      </c>
      <c r="L24" s="22"/>
      <c r="M24" s="49">
        <v>12.191048877</v>
      </c>
      <c r="N24" s="22"/>
      <c r="O24" s="62">
        <v>30.04</v>
      </c>
      <c r="P24" s="22"/>
      <c r="Q24" s="49">
        <v>4.7611489755</v>
      </c>
      <c r="R24" s="34"/>
      <c r="S24" s="35"/>
      <c r="T24" s="50">
        <v>2550</v>
      </c>
      <c r="U24" s="22"/>
      <c r="V24" s="49">
        <v>6.9497568408</v>
      </c>
      <c r="W24" s="22"/>
      <c r="X24" s="62">
        <v>62.25</v>
      </c>
      <c r="Y24" s="22"/>
      <c r="Z24" s="49">
        <v>6.3010673237</v>
      </c>
      <c r="AC24" s="40" t="s">
        <v>23</v>
      </c>
      <c r="AD24" s="21"/>
      <c r="AE24" s="57" t="e">
        <f>#REF!/1000</f>
        <v>#REF!</v>
      </c>
      <c r="AF24" s="63"/>
      <c r="AG24" s="62" t="e">
        <f>#REF!</f>
        <v>#REF!</v>
      </c>
      <c r="AH24" s="57"/>
      <c r="AI24" s="57" t="e">
        <f>#REF!/10^6</f>
        <v>#REF!</v>
      </c>
      <c r="AJ24" s="57"/>
      <c r="AK24" s="62" t="e">
        <f>#REF!</f>
        <v>#REF!</v>
      </c>
      <c r="AL24" s="57"/>
      <c r="AM24" s="57" t="e">
        <f>#REF!/1000</f>
        <v>#REF!</v>
      </c>
      <c r="AN24" s="57"/>
      <c r="AO24" s="62" t="e">
        <f>#REF!</f>
        <v>#REF!</v>
      </c>
      <c r="AP24" s="57"/>
      <c r="AQ24" s="57" t="e">
        <f>#REF!/10^6</f>
        <v>#REF!</v>
      </c>
      <c r="AR24" s="57"/>
      <c r="AS24" s="62" t="e">
        <f>#REF!</f>
        <v>#REF!</v>
      </c>
      <c r="AT24" s="60"/>
      <c r="AU24" s="58"/>
      <c r="AV24" s="57" t="e">
        <f>#REF!/1000</f>
        <v>#REF!</v>
      </c>
      <c r="AW24" s="57"/>
      <c r="AX24" s="62" t="e">
        <f>#REF!</f>
        <v>#REF!</v>
      </c>
      <c r="AY24" s="57"/>
      <c r="AZ24" s="57" t="e">
        <f>#REF!/10^6</f>
        <v>#REF!</v>
      </c>
      <c r="BA24" s="57"/>
      <c r="BB24" s="62" t="e">
        <f>#REF!</f>
        <v>#REF!</v>
      </c>
    </row>
    <row r="25" spans="1:54" s="5" customFormat="1" ht="12.75">
      <c r="A25" s="40" t="s">
        <v>24</v>
      </c>
      <c r="B25" s="25"/>
      <c r="C25" s="22">
        <v>1200</v>
      </c>
      <c r="D25" s="23"/>
      <c r="E25" s="49">
        <v>4.7666624351</v>
      </c>
      <c r="F25" s="22"/>
      <c r="G25" s="62">
        <v>58.8</v>
      </c>
      <c r="H25" s="22"/>
      <c r="I25" s="49">
        <v>16.980440158</v>
      </c>
      <c r="J25" s="22"/>
      <c r="K25" s="22">
        <v>1310</v>
      </c>
      <c r="L25" s="22"/>
      <c r="M25" s="49">
        <v>16.150620623</v>
      </c>
      <c r="N25" s="22"/>
      <c r="O25" s="62">
        <v>95.71</v>
      </c>
      <c r="P25" s="22"/>
      <c r="Q25" s="49">
        <v>15.170403702</v>
      </c>
      <c r="R25" s="34"/>
      <c r="S25" s="35"/>
      <c r="T25" s="50">
        <v>2470</v>
      </c>
      <c r="U25" s="22"/>
      <c r="V25" s="49">
        <v>6.7357855693</v>
      </c>
      <c r="W25" s="22"/>
      <c r="X25" s="62">
        <v>159.89</v>
      </c>
      <c r="Y25" s="22"/>
      <c r="Z25" s="49">
        <v>16.185373061</v>
      </c>
      <c r="AB25" s="1"/>
      <c r="AC25" s="40" t="s">
        <v>24</v>
      </c>
      <c r="AD25" s="46"/>
      <c r="AE25" s="57" t="e">
        <f>#REF!/1000</f>
        <v>#REF!</v>
      </c>
      <c r="AF25" s="63"/>
      <c r="AG25" s="62" t="e">
        <f>#REF!</f>
        <v>#REF!</v>
      </c>
      <c r="AH25" s="57"/>
      <c r="AI25" s="57" t="e">
        <f>#REF!/10^6</f>
        <v>#REF!</v>
      </c>
      <c r="AJ25" s="57"/>
      <c r="AK25" s="62" t="e">
        <f>#REF!</f>
        <v>#REF!</v>
      </c>
      <c r="AL25" s="57"/>
      <c r="AM25" s="57" t="e">
        <f>#REF!/1000</f>
        <v>#REF!</v>
      </c>
      <c r="AN25" s="57"/>
      <c r="AO25" s="62" t="e">
        <f>#REF!</f>
        <v>#REF!</v>
      </c>
      <c r="AP25" s="57"/>
      <c r="AQ25" s="57" t="e">
        <f>#REF!/10^6</f>
        <v>#REF!</v>
      </c>
      <c r="AR25" s="57"/>
      <c r="AS25" s="62" t="e">
        <f>#REF!</f>
        <v>#REF!</v>
      </c>
      <c r="AT25" s="60"/>
      <c r="AU25" s="58"/>
      <c r="AV25" s="57" t="e">
        <f>#REF!/1000</f>
        <v>#REF!</v>
      </c>
      <c r="AW25" s="57"/>
      <c r="AX25" s="62" t="e">
        <f>#REF!</f>
        <v>#REF!</v>
      </c>
      <c r="AY25" s="57"/>
      <c r="AZ25" s="57" t="e">
        <f>#REF!/10^6</f>
        <v>#REF!</v>
      </c>
      <c r="BA25" s="57"/>
      <c r="BB25" s="62" t="e">
        <f>#REF!</f>
        <v>#REF!</v>
      </c>
    </row>
    <row r="26" spans="1:54" s="5" customFormat="1" ht="12.75">
      <c r="A26" s="40" t="s">
        <v>25</v>
      </c>
      <c r="B26" s="25"/>
      <c r="C26" s="22">
        <v>320</v>
      </c>
      <c r="D26" s="23"/>
      <c r="E26" s="49">
        <v>1.2699943186</v>
      </c>
      <c r="F26" s="22"/>
      <c r="G26" s="62">
        <v>51.59</v>
      </c>
      <c r="H26" s="22"/>
      <c r="I26" s="49">
        <v>14.897203381</v>
      </c>
      <c r="J26" s="22"/>
      <c r="K26" s="22">
        <v>700</v>
      </c>
      <c r="L26" s="22"/>
      <c r="M26" s="49">
        <v>8.5594361543</v>
      </c>
      <c r="N26" s="22"/>
      <c r="O26" s="62">
        <v>440.52</v>
      </c>
      <c r="P26" s="22"/>
      <c r="Q26" s="49">
        <v>69.824277223</v>
      </c>
      <c r="R26" s="34"/>
      <c r="S26" s="35"/>
      <c r="T26" s="50">
        <v>880</v>
      </c>
      <c r="U26" s="22"/>
      <c r="V26" s="49">
        <v>2.3944375109</v>
      </c>
      <c r="W26" s="22"/>
      <c r="X26" s="62">
        <v>501.66</v>
      </c>
      <c r="Y26" s="22"/>
      <c r="Z26" s="49">
        <v>50.781568807</v>
      </c>
      <c r="AB26" s="1"/>
      <c r="AC26" s="40" t="s">
        <v>25</v>
      </c>
      <c r="AD26" s="46"/>
      <c r="AE26" s="57" t="e">
        <f>#REF!/1000</f>
        <v>#REF!</v>
      </c>
      <c r="AF26" s="63"/>
      <c r="AG26" s="62" t="e">
        <f>#REF!</f>
        <v>#REF!</v>
      </c>
      <c r="AH26" s="57"/>
      <c r="AI26" s="57" t="e">
        <f>#REF!/10^6</f>
        <v>#REF!</v>
      </c>
      <c r="AJ26" s="57"/>
      <c r="AK26" s="62" t="e">
        <f>#REF!</f>
        <v>#REF!</v>
      </c>
      <c r="AL26" s="57"/>
      <c r="AM26" s="57" t="e">
        <f>#REF!/1000</f>
        <v>#REF!</v>
      </c>
      <c r="AN26" s="57"/>
      <c r="AO26" s="62" t="e">
        <f>#REF!</f>
        <v>#REF!</v>
      </c>
      <c r="AP26" s="57"/>
      <c r="AQ26" s="57" t="e">
        <f>#REF!/10^6</f>
        <v>#REF!</v>
      </c>
      <c r="AR26" s="57"/>
      <c r="AS26" s="62" t="e">
        <f>#REF!</f>
        <v>#REF!</v>
      </c>
      <c r="AT26" s="60"/>
      <c r="AU26" s="58"/>
      <c r="AV26" s="57" t="e">
        <f>#REF!/1000</f>
        <v>#REF!</v>
      </c>
      <c r="AW26" s="57"/>
      <c r="AX26" s="62" t="e">
        <f>#REF!</f>
        <v>#REF!</v>
      </c>
      <c r="AY26" s="57"/>
      <c r="AZ26" s="57" t="e">
        <f>#REF!/10^6</f>
        <v>#REF!</v>
      </c>
      <c r="BA26" s="57"/>
      <c r="BB26" s="62" t="e">
        <f>#REF!</f>
        <v>#REF!</v>
      </c>
    </row>
    <row r="27" spans="1:54" s="5" customFormat="1" ht="12.75">
      <c r="A27" s="43" t="s">
        <v>26</v>
      </c>
      <c r="B27" s="25"/>
      <c r="C27" s="22">
        <v>30</v>
      </c>
      <c r="D27" s="23"/>
      <c r="E27" s="49">
        <v>0.1316352926</v>
      </c>
      <c r="F27" s="22"/>
      <c r="G27" s="62">
        <v>11.53</v>
      </c>
      <c r="H27" s="22"/>
      <c r="I27" s="49">
        <v>3.3288498579</v>
      </c>
      <c r="J27" s="22"/>
      <c r="K27" s="22">
        <v>90</v>
      </c>
      <c r="L27" s="22"/>
      <c r="M27" s="49">
        <v>1.1434229292</v>
      </c>
      <c r="N27" s="22"/>
      <c r="O27" s="62">
        <v>211.62</v>
      </c>
      <c r="P27" s="22"/>
      <c r="Q27" s="49">
        <v>33.543253905</v>
      </c>
      <c r="R27" s="34"/>
      <c r="S27" s="35"/>
      <c r="T27" s="50">
        <v>100</v>
      </c>
      <c r="U27" s="22"/>
      <c r="V27" s="49">
        <v>0.2784899632</v>
      </c>
      <c r="W27" s="22"/>
      <c r="X27" s="62">
        <v>225.25</v>
      </c>
      <c r="Y27" s="22"/>
      <c r="Z27" s="49">
        <v>22.80141966</v>
      </c>
      <c r="AB27" s="1"/>
      <c r="AC27" s="43" t="s">
        <v>26</v>
      </c>
      <c r="AD27" s="46"/>
      <c r="AE27" s="57" t="e">
        <f>#REF!/1000</f>
        <v>#REF!</v>
      </c>
      <c r="AF27" s="63"/>
      <c r="AG27" s="62" t="e">
        <f>#REF!</f>
        <v>#REF!</v>
      </c>
      <c r="AH27" s="57"/>
      <c r="AI27" s="57" t="e">
        <f>#REF!/10^6</f>
        <v>#REF!</v>
      </c>
      <c r="AJ27" s="57"/>
      <c r="AK27" s="62" t="e">
        <f>#REF!</f>
        <v>#REF!</v>
      </c>
      <c r="AL27" s="57"/>
      <c r="AM27" s="57" t="e">
        <f>#REF!/1000</f>
        <v>#REF!</v>
      </c>
      <c r="AN27" s="57"/>
      <c r="AO27" s="62" t="e">
        <f>#REF!</f>
        <v>#REF!</v>
      </c>
      <c r="AP27" s="57"/>
      <c r="AQ27" s="57" t="e">
        <f>#REF!/10^6</f>
        <v>#REF!</v>
      </c>
      <c r="AR27" s="57"/>
      <c r="AS27" s="62" t="e">
        <f>#REF!</f>
        <v>#REF!</v>
      </c>
      <c r="AT27" s="60"/>
      <c r="AU27" s="58"/>
      <c r="AV27" s="57" t="e">
        <f>#REF!/1000</f>
        <v>#REF!</v>
      </c>
      <c r="AW27" s="57"/>
      <c r="AX27" s="62" t="e">
        <f>#REF!</f>
        <v>#REF!</v>
      </c>
      <c r="AY27" s="57"/>
      <c r="AZ27" s="57" t="e">
        <f>#REF!/10^6</f>
        <v>#REF!</v>
      </c>
      <c r="BA27" s="57"/>
      <c r="BB27" s="62" t="e">
        <f>#REF!</f>
        <v>#REF!</v>
      </c>
    </row>
    <row r="28" spans="1:54" s="5" customFormat="1" ht="12.75">
      <c r="A28" s="43"/>
      <c r="B28" s="25"/>
      <c r="C28" s="22"/>
      <c r="D28" s="23"/>
      <c r="E28" s="24"/>
      <c r="F28" s="22"/>
      <c r="G28" s="22"/>
      <c r="H28" s="22"/>
      <c r="I28" s="24"/>
      <c r="J28" s="22"/>
      <c r="K28" s="22"/>
      <c r="L28" s="22"/>
      <c r="M28" s="24"/>
      <c r="N28" s="22"/>
      <c r="O28" s="22"/>
      <c r="P28" s="22"/>
      <c r="Q28" s="24"/>
      <c r="R28" s="34"/>
      <c r="S28" s="35"/>
      <c r="T28" s="22"/>
      <c r="U28" s="22"/>
      <c r="V28" s="24"/>
      <c r="W28" s="22"/>
      <c r="X28" s="22"/>
      <c r="Y28" s="22"/>
      <c r="Z28" s="24"/>
      <c r="AB28" s="1"/>
      <c r="AC28" s="43"/>
      <c r="AD28" s="46"/>
      <c r="AE28" s="50"/>
      <c r="AF28" s="48"/>
      <c r="AG28" s="49"/>
      <c r="AH28" s="50"/>
      <c r="AI28" s="50"/>
      <c r="AJ28" s="50"/>
      <c r="AK28" s="49"/>
      <c r="AL28" s="50"/>
      <c r="AM28" s="50"/>
      <c r="AN28" s="50"/>
      <c r="AO28" s="49"/>
      <c r="AP28" s="50"/>
      <c r="AQ28" s="50"/>
      <c r="AR28" s="50"/>
      <c r="AS28" s="49"/>
      <c r="AT28" s="34"/>
      <c r="AU28" s="47"/>
      <c r="AV28" s="50"/>
      <c r="AW28" s="50"/>
      <c r="AX28" s="49"/>
      <c r="AY28" s="50"/>
      <c r="AZ28" s="50"/>
      <c r="BA28" s="50"/>
      <c r="BB28" s="49"/>
    </row>
    <row r="29" spans="1:54" ht="12.75">
      <c r="A29" s="28" t="s">
        <v>33</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C29" s="28" t="s">
        <v>33</v>
      </c>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row>
    <row r="30" spans="1:54" ht="12.75">
      <c r="A30" s="30" t="s">
        <v>37</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C30" s="30" t="s">
        <v>13</v>
      </c>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54" ht="12.75" customHeight="1">
      <c r="A31" s="69" t="s">
        <v>35</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C31" s="69" t="s">
        <v>35</v>
      </c>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row>
    <row r="32" spans="1:54" ht="12.7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1:54" ht="12.7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1:54" ht="12.75">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1:54" s="44" customFormat="1" ht="12.75" customHeight="1">
      <c r="A35" s="70" t="s">
        <v>15</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C35" s="70" t="s">
        <v>15</v>
      </c>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row>
    <row r="36" spans="1:54" ht="12.75" customHeight="1">
      <c r="A36" s="67" t="s">
        <v>32</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C36" s="67" t="s">
        <v>32</v>
      </c>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row>
    <row r="37" spans="1:5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row>
    <row r="38" ht="12.75" customHeight="1"/>
    <row r="39" spans="1:28" ht="12.75">
      <c r="A39" s="7"/>
      <c r="B39" s="7"/>
      <c r="AB39" s="4"/>
    </row>
    <row r="40" spans="1:2" ht="12.75">
      <c r="A40" s="7"/>
      <c r="B40" s="7"/>
    </row>
    <row r="41" spans="28:31" ht="12.75">
      <c r="AB41" s="7"/>
      <c r="AC41" s="7"/>
      <c r="AD41" s="7"/>
      <c r="AE41" s="7"/>
    </row>
  </sheetData>
  <sheetProtection/>
  <mergeCells count="34">
    <mergeCell ref="A36:Z37"/>
    <mergeCell ref="X11:Z11"/>
    <mergeCell ref="C9:I10"/>
    <mergeCell ref="C7:Z8"/>
    <mergeCell ref="C11:E11"/>
    <mergeCell ref="G11:I11"/>
    <mergeCell ref="K11:M11"/>
    <mergeCell ref="O11:Q11"/>
    <mergeCell ref="A35:Z35"/>
    <mergeCell ref="A31:Z34"/>
    <mergeCell ref="T11:V11"/>
    <mergeCell ref="A3:Z3"/>
    <mergeCell ref="A4:Z4"/>
    <mergeCell ref="A7:A13"/>
    <mergeCell ref="A5:Z5"/>
    <mergeCell ref="K9:Q10"/>
    <mergeCell ref="T9:Z10"/>
    <mergeCell ref="AC3:BB3"/>
    <mergeCell ref="AC4:BB4"/>
    <mergeCell ref="AC5:BB5"/>
    <mergeCell ref="AC7:AC13"/>
    <mergeCell ref="AE7:BB8"/>
    <mergeCell ref="AE9:AK10"/>
    <mergeCell ref="AM9:AS10"/>
    <mergeCell ref="AV9:BB10"/>
    <mergeCell ref="AE11:AG11"/>
    <mergeCell ref="AI11:AK11"/>
    <mergeCell ref="AC36:BB37"/>
    <mergeCell ref="AM11:AO11"/>
    <mergeCell ref="AQ11:AS11"/>
    <mergeCell ref="AV11:AX11"/>
    <mergeCell ref="AZ11:BB11"/>
    <mergeCell ref="AC31:BB34"/>
    <mergeCell ref="AC35:BB35"/>
  </mergeCells>
  <hyperlinks>
    <hyperlink ref="Z1" r:id="rId1" display="http://www.taxpolicycenter.org"/>
  </hyperlinks>
  <printOptions horizontalCentered="1"/>
  <pageMargins left="0.3" right="0.3" top="0.3" bottom="0.3" header="0" footer="0"/>
  <pageSetup fitToHeight="1" fitToWidth="1" horizontalDpi="600" verticalDpi="600" orientation="landscape" scale="77"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F42"/>
  <sheetViews>
    <sheetView showGridLines="0" tabSelected="1" zoomScalePageLayoutView="0" workbookViewId="0" topLeftCell="A13">
      <selection activeCell="A31" sqref="A31:Z34"/>
    </sheetView>
  </sheetViews>
  <sheetFormatPr defaultColWidth="8.16015625" defaultRowHeight="12.75"/>
  <cols>
    <col min="1" max="1" width="15.83203125" style="1" customWidth="1"/>
    <col min="2" max="2" width="1.83203125" style="1" customWidth="1"/>
    <col min="3" max="3" width="11.5" style="1" customWidth="1"/>
    <col min="4" max="4" width="0.82421875" style="1" customWidth="1"/>
    <col min="5" max="5" width="8.83203125" style="1" customWidth="1"/>
    <col min="6" max="6" width="1.0078125" style="1" customWidth="1"/>
    <col min="7" max="7" width="11.5" style="1" customWidth="1"/>
    <col min="8" max="8" width="0.82421875" style="1" customWidth="1"/>
    <col min="9" max="9" width="8.83203125" style="1" customWidth="1"/>
    <col min="10" max="10" width="1.0078125" style="1" customWidth="1"/>
    <col min="11" max="11" width="11.5" style="1" customWidth="1"/>
    <col min="12" max="12" width="0.82421875" style="1" customWidth="1"/>
    <col min="13" max="13" width="8.83203125" style="1" customWidth="1"/>
    <col min="14" max="14" width="1.0078125" style="1" customWidth="1"/>
    <col min="15" max="15" width="10.83203125" style="1" customWidth="1"/>
    <col min="16" max="16" width="0.82421875" style="1" customWidth="1"/>
    <col min="17" max="17" width="8.83203125" style="1" customWidth="1"/>
    <col min="18" max="19" width="1.0078125" style="1" customWidth="1"/>
    <col min="20" max="20" width="11.5" style="1" customWidth="1"/>
    <col min="21" max="21" width="0.82421875" style="1" customWidth="1"/>
    <col min="22" max="22" width="8.83203125" style="1" customWidth="1"/>
    <col min="23" max="23" width="1.0078125" style="1" customWidth="1"/>
    <col min="24" max="24" width="12.16015625" style="1" customWidth="1"/>
    <col min="25" max="25" width="0.82421875" style="1" customWidth="1"/>
    <col min="26" max="26" width="8.83203125" style="1" customWidth="1"/>
    <col min="27" max="27" width="8.16015625" style="1" customWidth="1"/>
    <col min="28" max="28" width="1.83203125" style="1" customWidth="1"/>
    <col min="29" max="29" width="15.83203125" style="1" hidden="1" customWidth="1"/>
    <col min="30" max="30" width="1.83203125" style="1" hidden="1" customWidth="1"/>
    <col min="31" max="31" width="11.5" style="1" hidden="1" customWidth="1"/>
    <col min="32" max="32" width="0.82421875" style="1" hidden="1" customWidth="1"/>
    <col min="33" max="33" width="8.83203125" style="1" hidden="1" customWidth="1"/>
    <col min="34" max="34" width="1.0078125" style="1" hidden="1" customWidth="1"/>
    <col min="35" max="35" width="11.5" style="1" hidden="1" customWidth="1"/>
    <col min="36" max="36" width="0.82421875" style="1" hidden="1" customWidth="1"/>
    <col min="37" max="37" width="8.83203125" style="1" hidden="1" customWidth="1"/>
    <col min="38" max="38" width="1.0078125" style="1" hidden="1" customWidth="1"/>
    <col min="39" max="39" width="11.5" style="1" hidden="1" customWidth="1"/>
    <col min="40" max="40" width="0.82421875" style="1" hidden="1" customWidth="1"/>
    <col min="41" max="41" width="8.83203125" style="1" hidden="1" customWidth="1"/>
    <col min="42" max="42" width="1.0078125" style="1" hidden="1" customWidth="1"/>
    <col min="43" max="43" width="10.83203125" style="1" hidden="1" customWidth="1"/>
    <col min="44" max="44" width="0.82421875" style="1" hidden="1" customWidth="1"/>
    <col min="45" max="45" width="8.83203125" style="1" hidden="1" customWidth="1"/>
    <col min="46" max="47" width="1.0078125" style="1" hidden="1" customWidth="1"/>
    <col min="48" max="48" width="11.5" style="1" hidden="1" customWidth="1"/>
    <col min="49" max="49" width="0.82421875" style="1" hidden="1" customWidth="1"/>
    <col min="50" max="50" width="8.83203125" style="1" hidden="1" customWidth="1"/>
    <col min="51" max="51" width="1.0078125" style="1" hidden="1" customWidth="1"/>
    <col min="52" max="52" width="12.16015625" style="1" hidden="1" customWidth="1"/>
    <col min="53" max="53" width="0.82421875" style="1" hidden="1" customWidth="1"/>
    <col min="54" max="54" width="8.83203125" style="1" hidden="1" customWidth="1"/>
    <col min="55" max="16384" width="8.16015625" style="1" customWidth="1"/>
  </cols>
  <sheetData>
    <row r="1" spans="1:26" ht="12.75">
      <c r="A1" s="6">
        <v>42268</v>
      </c>
      <c r="B1" s="8" t="s">
        <v>8</v>
      </c>
      <c r="C1" s="7"/>
      <c r="D1" s="7"/>
      <c r="E1" s="7"/>
      <c r="F1" s="7"/>
      <c r="G1" s="7"/>
      <c r="H1" s="7"/>
      <c r="I1" s="7"/>
      <c r="J1" s="7"/>
      <c r="K1" s="7"/>
      <c r="L1" s="7"/>
      <c r="M1" s="7"/>
      <c r="N1" s="7"/>
      <c r="O1" s="7"/>
      <c r="P1" s="7"/>
      <c r="Q1" s="7"/>
      <c r="R1" s="7"/>
      <c r="S1" s="7"/>
      <c r="T1" s="7"/>
      <c r="U1" s="7"/>
      <c r="V1" s="7"/>
      <c r="W1" s="7"/>
      <c r="X1" s="7"/>
      <c r="Y1" s="7"/>
      <c r="Z1" s="9" t="s">
        <v>9</v>
      </c>
    </row>
    <row r="2" spans="1:28" s="2" customFormat="1" ht="12" customHeight="1">
      <c r="A2" s="7"/>
      <c r="B2" s="7"/>
      <c r="C2" s="7"/>
      <c r="D2" s="7"/>
      <c r="E2" s="7"/>
      <c r="F2" s="7"/>
      <c r="G2" s="7"/>
      <c r="H2" s="7"/>
      <c r="I2" s="7"/>
      <c r="J2" s="7"/>
      <c r="K2" s="7"/>
      <c r="L2" s="7"/>
      <c r="M2" s="7"/>
      <c r="N2" s="7"/>
      <c r="O2" s="7"/>
      <c r="P2" s="7"/>
      <c r="Q2" s="7"/>
      <c r="R2" s="7"/>
      <c r="S2" s="7"/>
      <c r="T2" s="7"/>
      <c r="U2" s="7"/>
      <c r="V2" s="7"/>
      <c r="W2" s="7"/>
      <c r="X2" s="7"/>
      <c r="Y2" s="7"/>
      <c r="Z2" s="7"/>
      <c r="AB2" s="3"/>
    </row>
    <row r="3" spans="1:54" s="2" customFormat="1" ht="15.75" customHeight="1">
      <c r="A3" s="71" t="s">
        <v>38</v>
      </c>
      <c r="B3" s="71"/>
      <c r="C3" s="71"/>
      <c r="D3" s="71"/>
      <c r="E3" s="71"/>
      <c r="F3" s="71"/>
      <c r="G3" s="71"/>
      <c r="H3" s="71"/>
      <c r="I3" s="71"/>
      <c r="J3" s="71"/>
      <c r="K3" s="71"/>
      <c r="L3" s="71"/>
      <c r="M3" s="71"/>
      <c r="N3" s="71"/>
      <c r="O3" s="71"/>
      <c r="P3" s="71"/>
      <c r="Q3" s="71"/>
      <c r="R3" s="71"/>
      <c r="S3" s="71"/>
      <c r="T3" s="71"/>
      <c r="U3" s="71"/>
      <c r="V3" s="71"/>
      <c r="W3" s="71"/>
      <c r="X3" s="71"/>
      <c r="Y3" s="71"/>
      <c r="Z3" s="71"/>
      <c r="AC3" s="71" t="s">
        <v>29</v>
      </c>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54" s="2" customFormat="1" ht="15.75" customHeight="1">
      <c r="A4" s="73" t="s">
        <v>34</v>
      </c>
      <c r="B4" s="73"/>
      <c r="C4" s="72"/>
      <c r="D4" s="72"/>
      <c r="E4" s="72"/>
      <c r="F4" s="72"/>
      <c r="G4" s="72"/>
      <c r="H4" s="72"/>
      <c r="I4" s="72"/>
      <c r="J4" s="72"/>
      <c r="K4" s="72"/>
      <c r="L4" s="72"/>
      <c r="M4" s="72"/>
      <c r="N4" s="72"/>
      <c r="O4" s="72"/>
      <c r="P4" s="72"/>
      <c r="Q4" s="72"/>
      <c r="R4" s="72"/>
      <c r="S4" s="72"/>
      <c r="T4" s="72"/>
      <c r="U4" s="72"/>
      <c r="V4" s="72"/>
      <c r="W4" s="72"/>
      <c r="X4" s="72"/>
      <c r="Y4" s="72"/>
      <c r="Z4" s="72"/>
      <c r="AC4" s="73" t="s">
        <v>34</v>
      </c>
      <c r="AD4" s="73"/>
      <c r="AE4" s="72"/>
      <c r="AF4" s="72"/>
      <c r="AG4" s="72"/>
      <c r="AH4" s="72"/>
      <c r="AI4" s="72"/>
      <c r="AJ4" s="72"/>
      <c r="AK4" s="72"/>
      <c r="AL4" s="72"/>
      <c r="AM4" s="72"/>
      <c r="AN4" s="72"/>
      <c r="AO4" s="72"/>
      <c r="AP4" s="72"/>
      <c r="AQ4" s="72"/>
      <c r="AR4" s="72"/>
      <c r="AS4" s="72"/>
      <c r="AT4" s="72"/>
      <c r="AU4" s="72"/>
      <c r="AV4" s="72"/>
      <c r="AW4" s="72"/>
      <c r="AX4" s="72"/>
      <c r="AY4" s="72"/>
      <c r="AZ4" s="72"/>
      <c r="BA4" s="72"/>
      <c r="BB4" s="72"/>
    </row>
    <row r="5" spans="1:54" s="2" customFormat="1" ht="15.75" customHeight="1">
      <c r="A5" s="73" t="s">
        <v>10</v>
      </c>
      <c r="B5" s="73"/>
      <c r="C5" s="73"/>
      <c r="D5" s="73"/>
      <c r="E5" s="73"/>
      <c r="F5" s="73"/>
      <c r="G5" s="73"/>
      <c r="H5" s="73"/>
      <c r="I5" s="73"/>
      <c r="J5" s="73"/>
      <c r="K5" s="73"/>
      <c r="L5" s="73"/>
      <c r="M5" s="73"/>
      <c r="N5" s="73"/>
      <c r="O5" s="73"/>
      <c r="P5" s="73"/>
      <c r="Q5" s="73"/>
      <c r="R5" s="73"/>
      <c r="S5" s="73"/>
      <c r="T5" s="73"/>
      <c r="U5" s="73"/>
      <c r="V5" s="73"/>
      <c r="W5" s="73"/>
      <c r="X5" s="73"/>
      <c r="Y5" s="73"/>
      <c r="Z5" s="73"/>
      <c r="AC5" s="73" t="s">
        <v>10</v>
      </c>
      <c r="AD5" s="73"/>
      <c r="AE5" s="73"/>
      <c r="AF5" s="73"/>
      <c r="AG5" s="73"/>
      <c r="AH5" s="73"/>
      <c r="AI5" s="73"/>
      <c r="AJ5" s="73"/>
      <c r="AK5" s="73"/>
      <c r="AL5" s="73"/>
      <c r="AM5" s="73"/>
      <c r="AN5" s="73"/>
      <c r="AO5" s="73"/>
      <c r="AP5" s="73"/>
      <c r="AQ5" s="73"/>
      <c r="AR5" s="73"/>
      <c r="AS5" s="73"/>
      <c r="AT5" s="73"/>
      <c r="AU5" s="73"/>
      <c r="AV5" s="73"/>
      <c r="AW5" s="73"/>
      <c r="AX5" s="73"/>
      <c r="AY5" s="73"/>
      <c r="AZ5" s="73"/>
      <c r="BA5" s="73"/>
      <c r="BB5" s="73"/>
    </row>
    <row r="6" spans="1:54" ht="13.5" thickBot="1">
      <c r="A6" s="10"/>
      <c r="B6" s="10"/>
      <c r="C6" s="10"/>
      <c r="D6" s="10"/>
      <c r="E6" s="10"/>
      <c r="F6" s="10"/>
      <c r="G6" s="10"/>
      <c r="H6" s="10"/>
      <c r="I6" s="10"/>
      <c r="J6" s="10"/>
      <c r="K6" s="10"/>
      <c r="L6" s="10"/>
      <c r="M6" s="10"/>
      <c r="N6" s="10"/>
      <c r="O6" s="10"/>
      <c r="P6" s="10"/>
      <c r="Q6" s="10"/>
      <c r="R6" s="10"/>
      <c r="S6" s="10"/>
      <c r="T6" s="10"/>
      <c r="U6" s="10"/>
      <c r="V6" s="10"/>
      <c r="W6" s="10"/>
      <c r="X6" s="10"/>
      <c r="Y6" s="10"/>
      <c r="Z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13.5" customHeight="1" thickTop="1">
      <c r="A7" s="74" t="s">
        <v>27</v>
      </c>
      <c r="B7" s="11"/>
      <c r="C7" s="74" t="s">
        <v>0</v>
      </c>
      <c r="D7" s="78"/>
      <c r="E7" s="78"/>
      <c r="F7" s="78"/>
      <c r="G7" s="78"/>
      <c r="H7" s="78"/>
      <c r="I7" s="78"/>
      <c r="J7" s="78"/>
      <c r="K7" s="78"/>
      <c r="L7" s="78"/>
      <c r="M7" s="78"/>
      <c r="N7" s="78"/>
      <c r="O7" s="78"/>
      <c r="P7" s="78"/>
      <c r="Q7" s="78"/>
      <c r="R7" s="78"/>
      <c r="S7" s="78"/>
      <c r="T7" s="78"/>
      <c r="U7" s="78"/>
      <c r="V7" s="78"/>
      <c r="W7" s="78"/>
      <c r="X7" s="78"/>
      <c r="Y7" s="78"/>
      <c r="Z7" s="78"/>
      <c r="AC7" s="74" t="s">
        <v>27</v>
      </c>
      <c r="AD7" s="11"/>
      <c r="AE7" s="74" t="s">
        <v>0</v>
      </c>
      <c r="AF7" s="78"/>
      <c r="AG7" s="78"/>
      <c r="AH7" s="78"/>
      <c r="AI7" s="78"/>
      <c r="AJ7" s="78"/>
      <c r="AK7" s="78"/>
      <c r="AL7" s="78"/>
      <c r="AM7" s="78"/>
      <c r="AN7" s="78"/>
      <c r="AO7" s="78"/>
      <c r="AP7" s="78"/>
      <c r="AQ7" s="78"/>
      <c r="AR7" s="78"/>
      <c r="AS7" s="78"/>
      <c r="AT7" s="78"/>
      <c r="AU7" s="78"/>
      <c r="AV7" s="78"/>
      <c r="AW7" s="78"/>
      <c r="AX7" s="78"/>
      <c r="AY7" s="78"/>
      <c r="AZ7" s="78"/>
      <c r="BA7" s="78"/>
      <c r="BB7" s="78"/>
    </row>
    <row r="8" spans="1:54" ht="13.5" customHeight="1">
      <c r="A8" s="75"/>
      <c r="B8" s="11"/>
      <c r="C8" s="79"/>
      <c r="D8" s="79"/>
      <c r="E8" s="79"/>
      <c r="F8" s="79"/>
      <c r="G8" s="79"/>
      <c r="H8" s="79"/>
      <c r="I8" s="79"/>
      <c r="J8" s="79"/>
      <c r="K8" s="79"/>
      <c r="L8" s="79"/>
      <c r="M8" s="79"/>
      <c r="N8" s="79"/>
      <c r="O8" s="79"/>
      <c r="P8" s="79"/>
      <c r="Q8" s="79"/>
      <c r="R8" s="79"/>
      <c r="S8" s="79"/>
      <c r="T8" s="79"/>
      <c r="U8" s="79"/>
      <c r="V8" s="79"/>
      <c r="W8" s="79"/>
      <c r="X8" s="79"/>
      <c r="Y8" s="79"/>
      <c r="Z8" s="79"/>
      <c r="AC8" s="75"/>
      <c r="AD8" s="11"/>
      <c r="AE8" s="79"/>
      <c r="AF8" s="79"/>
      <c r="AG8" s="79"/>
      <c r="AH8" s="79"/>
      <c r="AI8" s="79"/>
      <c r="AJ8" s="79"/>
      <c r="AK8" s="79"/>
      <c r="AL8" s="79"/>
      <c r="AM8" s="79"/>
      <c r="AN8" s="79"/>
      <c r="AO8" s="79"/>
      <c r="AP8" s="79"/>
      <c r="AQ8" s="79"/>
      <c r="AR8" s="79"/>
      <c r="AS8" s="79"/>
      <c r="AT8" s="79"/>
      <c r="AU8" s="79"/>
      <c r="AV8" s="79"/>
      <c r="AW8" s="79"/>
      <c r="AX8" s="79"/>
      <c r="AY8" s="79"/>
      <c r="AZ8" s="79"/>
      <c r="BA8" s="79"/>
      <c r="BB8" s="79"/>
    </row>
    <row r="9" spans="1:54" ht="12.75" customHeight="1">
      <c r="A9" s="76"/>
      <c r="B9" s="39"/>
      <c r="C9" s="75" t="s">
        <v>14</v>
      </c>
      <c r="D9" s="75"/>
      <c r="E9" s="75"/>
      <c r="F9" s="75"/>
      <c r="G9" s="75"/>
      <c r="H9" s="75"/>
      <c r="I9" s="75"/>
      <c r="J9" s="39"/>
      <c r="K9" s="75" t="s">
        <v>30</v>
      </c>
      <c r="L9" s="75"/>
      <c r="M9" s="75"/>
      <c r="N9" s="75"/>
      <c r="O9" s="75"/>
      <c r="P9" s="75"/>
      <c r="Q9" s="75"/>
      <c r="R9" s="53"/>
      <c r="S9" s="13"/>
      <c r="T9" s="75" t="s">
        <v>31</v>
      </c>
      <c r="U9" s="75"/>
      <c r="V9" s="75"/>
      <c r="W9" s="75"/>
      <c r="X9" s="75"/>
      <c r="Y9" s="75"/>
      <c r="Z9" s="75"/>
      <c r="AC9" s="76"/>
      <c r="AD9" s="55"/>
      <c r="AE9" s="75" t="s">
        <v>14</v>
      </c>
      <c r="AF9" s="75"/>
      <c r="AG9" s="75"/>
      <c r="AH9" s="75"/>
      <c r="AI9" s="75"/>
      <c r="AJ9" s="75"/>
      <c r="AK9" s="75"/>
      <c r="AL9" s="55"/>
      <c r="AM9" s="75" t="s">
        <v>30</v>
      </c>
      <c r="AN9" s="75"/>
      <c r="AO9" s="75"/>
      <c r="AP9" s="75"/>
      <c r="AQ9" s="75"/>
      <c r="AR9" s="75"/>
      <c r="AS9" s="75"/>
      <c r="AT9" s="55"/>
      <c r="AU9" s="13"/>
      <c r="AV9" s="75" t="s">
        <v>31</v>
      </c>
      <c r="AW9" s="75"/>
      <c r="AX9" s="75"/>
      <c r="AY9" s="75"/>
      <c r="AZ9" s="75"/>
      <c r="BA9" s="75"/>
      <c r="BB9" s="75"/>
    </row>
    <row r="10" spans="1:54" ht="27" customHeight="1">
      <c r="A10" s="76"/>
      <c r="B10" s="39"/>
      <c r="C10" s="68"/>
      <c r="D10" s="68"/>
      <c r="E10" s="68"/>
      <c r="F10" s="68"/>
      <c r="G10" s="68"/>
      <c r="H10" s="68"/>
      <c r="I10" s="68"/>
      <c r="J10" s="39"/>
      <c r="K10" s="68"/>
      <c r="L10" s="68"/>
      <c r="M10" s="68"/>
      <c r="N10" s="68"/>
      <c r="O10" s="68"/>
      <c r="P10" s="68"/>
      <c r="Q10" s="68"/>
      <c r="R10" s="53"/>
      <c r="S10" s="15"/>
      <c r="T10" s="68"/>
      <c r="U10" s="68"/>
      <c r="V10" s="68"/>
      <c r="W10" s="68"/>
      <c r="X10" s="68"/>
      <c r="Y10" s="68"/>
      <c r="Z10" s="68"/>
      <c r="AC10" s="76"/>
      <c r="AD10" s="55"/>
      <c r="AE10" s="68"/>
      <c r="AF10" s="68"/>
      <c r="AG10" s="68"/>
      <c r="AH10" s="68"/>
      <c r="AI10" s="68"/>
      <c r="AJ10" s="68"/>
      <c r="AK10" s="68"/>
      <c r="AL10" s="55"/>
      <c r="AM10" s="68"/>
      <c r="AN10" s="68"/>
      <c r="AO10" s="68"/>
      <c r="AP10" s="68"/>
      <c r="AQ10" s="68"/>
      <c r="AR10" s="68"/>
      <c r="AS10" s="68"/>
      <c r="AT10" s="55"/>
      <c r="AU10" s="15"/>
      <c r="AV10" s="68"/>
      <c r="AW10" s="68"/>
      <c r="AX10" s="68"/>
      <c r="AY10" s="68"/>
      <c r="AZ10" s="68"/>
      <c r="BA10" s="68"/>
      <c r="BB10" s="68"/>
    </row>
    <row r="11" spans="1:54" ht="12.75" customHeight="1">
      <c r="A11" s="76"/>
      <c r="B11" s="39"/>
      <c r="C11" s="68" t="s">
        <v>6</v>
      </c>
      <c r="D11" s="68"/>
      <c r="E11" s="68"/>
      <c r="F11" s="39"/>
      <c r="G11" s="68" t="s">
        <v>12</v>
      </c>
      <c r="H11" s="68"/>
      <c r="I11" s="68"/>
      <c r="J11" s="39"/>
      <c r="K11" s="68" t="s">
        <v>6</v>
      </c>
      <c r="L11" s="68"/>
      <c r="M11" s="68"/>
      <c r="N11" s="39"/>
      <c r="O11" s="68" t="s">
        <v>12</v>
      </c>
      <c r="P11" s="68"/>
      <c r="Q11" s="68"/>
      <c r="R11" s="39"/>
      <c r="S11" s="15"/>
      <c r="T11" s="68" t="s">
        <v>6</v>
      </c>
      <c r="U11" s="68"/>
      <c r="V11" s="68"/>
      <c r="W11" s="39"/>
      <c r="X11" s="68" t="s">
        <v>12</v>
      </c>
      <c r="Y11" s="68"/>
      <c r="Z11" s="68"/>
      <c r="AC11" s="76"/>
      <c r="AD11" s="55"/>
      <c r="AE11" s="68" t="s">
        <v>6</v>
      </c>
      <c r="AF11" s="68"/>
      <c r="AG11" s="68"/>
      <c r="AH11" s="55"/>
      <c r="AI11" s="68" t="s">
        <v>12</v>
      </c>
      <c r="AJ11" s="68"/>
      <c r="AK11" s="68"/>
      <c r="AL11" s="55"/>
      <c r="AM11" s="68" t="s">
        <v>6</v>
      </c>
      <c r="AN11" s="68"/>
      <c r="AO11" s="68"/>
      <c r="AP11" s="55"/>
      <c r="AQ11" s="68" t="s">
        <v>12</v>
      </c>
      <c r="AR11" s="68"/>
      <c r="AS11" s="68"/>
      <c r="AT11" s="55"/>
      <c r="AU11" s="15"/>
      <c r="AV11" s="68" t="s">
        <v>6</v>
      </c>
      <c r="AW11" s="68"/>
      <c r="AX11" s="68"/>
      <c r="AY11" s="55"/>
      <c r="AZ11" s="68" t="s">
        <v>12</v>
      </c>
      <c r="BA11" s="68"/>
      <c r="BB11" s="68"/>
    </row>
    <row r="12" spans="1:54" ht="12.75" customHeight="1">
      <c r="A12" s="76"/>
      <c r="B12" s="39"/>
      <c r="C12" s="39" t="s">
        <v>1</v>
      </c>
      <c r="D12" s="39"/>
      <c r="E12" s="39" t="s">
        <v>2</v>
      </c>
      <c r="F12" s="39"/>
      <c r="G12" s="16" t="s">
        <v>7</v>
      </c>
      <c r="H12" s="16"/>
      <c r="I12" s="39" t="s">
        <v>2</v>
      </c>
      <c r="J12" s="39"/>
      <c r="K12" s="39" t="s">
        <v>1</v>
      </c>
      <c r="L12" s="39"/>
      <c r="M12" s="39" t="s">
        <v>2</v>
      </c>
      <c r="N12" s="39"/>
      <c r="O12" s="16" t="s">
        <v>7</v>
      </c>
      <c r="P12" s="16"/>
      <c r="Q12" s="39" t="s">
        <v>2</v>
      </c>
      <c r="R12" s="39"/>
      <c r="S12" s="15"/>
      <c r="T12" s="39" t="s">
        <v>1</v>
      </c>
      <c r="U12" s="39"/>
      <c r="V12" s="39" t="s">
        <v>2</v>
      </c>
      <c r="W12" s="39"/>
      <c r="X12" s="16" t="s">
        <v>7</v>
      </c>
      <c r="Y12" s="16"/>
      <c r="Z12" s="39" t="s">
        <v>2</v>
      </c>
      <c r="AC12" s="76"/>
      <c r="AD12" s="55"/>
      <c r="AE12" s="55" t="s">
        <v>1</v>
      </c>
      <c r="AF12" s="55"/>
      <c r="AG12" s="55" t="s">
        <v>2</v>
      </c>
      <c r="AH12" s="55"/>
      <c r="AI12" s="16" t="s">
        <v>7</v>
      </c>
      <c r="AJ12" s="16"/>
      <c r="AK12" s="55" t="s">
        <v>2</v>
      </c>
      <c r="AL12" s="55"/>
      <c r="AM12" s="55" t="s">
        <v>1</v>
      </c>
      <c r="AN12" s="55"/>
      <c r="AO12" s="55" t="s">
        <v>2</v>
      </c>
      <c r="AP12" s="55"/>
      <c r="AQ12" s="16" t="s">
        <v>7</v>
      </c>
      <c r="AR12" s="16"/>
      <c r="AS12" s="55" t="s">
        <v>2</v>
      </c>
      <c r="AT12" s="55"/>
      <c r="AU12" s="15"/>
      <c r="AV12" s="55" t="s">
        <v>1</v>
      </c>
      <c r="AW12" s="55"/>
      <c r="AX12" s="55" t="s">
        <v>2</v>
      </c>
      <c r="AY12" s="55"/>
      <c r="AZ12" s="16" t="s">
        <v>7</v>
      </c>
      <c r="BA12" s="16"/>
      <c r="BB12" s="55" t="s">
        <v>2</v>
      </c>
    </row>
    <row r="13" spans="1:54" ht="12.75" customHeight="1">
      <c r="A13" s="77"/>
      <c r="B13" s="39"/>
      <c r="C13" s="38" t="s">
        <v>3</v>
      </c>
      <c r="D13" s="39"/>
      <c r="E13" s="38" t="s">
        <v>4</v>
      </c>
      <c r="F13" s="18"/>
      <c r="G13" s="38" t="s">
        <v>36</v>
      </c>
      <c r="H13" s="39"/>
      <c r="I13" s="38" t="s">
        <v>4</v>
      </c>
      <c r="J13" s="39"/>
      <c r="K13" s="38" t="s">
        <v>3</v>
      </c>
      <c r="L13" s="39"/>
      <c r="M13" s="38" t="s">
        <v>4</v>
      </c>
      <c r="N13" s="18"/>
      <c r="O13" s="38" t="s">
        <v>36</v>
      </c>
      <c r="P13" s="39"/>
      <c r="Q13" s="38" t="s">
        <v>4</v>
      </c>
      <c r="R13" s="39"/>
      <c r="S13" s="15"/>
      <c r="T13" s="38" t="s">
        <v>3</v>
      </c>
      <c r="U13" s="38"/>
      <c r="V13" s="38" t="s">
        <v>4</v>
      </c>
      <c r="W13" s="18"/>
      <c r="X13" s="38" t="s">
        <v>36</v>
      </c>
      <c r="Y13" s="39"/>
      <c r="Z13" s="38" t="s">
        <v>4</v>
      </c>
      <c r="AC13" s="77"/>
      <c r="AD13" s="55"/>
      <c r="AE13" s="54" t="s">
        <v>3</v>
      </c>
      <c r="AF13" s="55"/>
      <c r="AG13" s="54" t="s">
        <v>4</v>
      </c>
      <c r="AH13" s="18"/>
      <c r="AI13" s="54" t="s">
        <v>36</v>
      </c>
      <c r="AJ13" s="55"/>
      <c r="AK13" s="54" t="s">
        <v>4</v>
      </c>
      <c r="AL13" s="55"/>
      <c r="AM13" s="54" t="s">
        <v>3</v>
      </c>
      <c r="AN13" s="55"/>
      <c r="AO13" s="54" t="s">
        <v>4</v>
      </c>
      <c r="AP13" s="18"/>
      <c r="AQ13" s="54" t="s">
        <v>36</v>
      </c>
      <c r="AR13" s="55"/>
      <c r="AS13" s="54" t="s">
        <v>4</v>
      </c>
      <c r="AT13" s="55"/>
      <c r="AU13" s="15"/>
      <c r="AV13" s="54" t="s">
        <v>3</v>
      </c>
      <c r="AW13" s="54"/>
      <c r="AX13" s="54" t="s">
        <v>4</v>
      </c>
      <c r="AY13" s="18"/>
      <c r="AZ13" s="54" t="s">
        <v>36</v>
      </c>
      <c r="BA13" s="55"/>
      <c r="BB13" s="54" t="s">
        <v>4</v>
      </c>
    </row>
    <row r="14" spans="1:58" ht="12.75">
      <c r="A14" s="7"/>
      <c r="B14" s="7"/>
      <c r="C14" s="7"/>
      <c r="D14" s="7"/>
      <c r="E14" s="7"/>
      <c r="F14" s="7"/>
      <c r="G14" s="7"/>
      <c r="H14" s="7"/>
      <c r="I14" s="7"/>
      <c r="J14" s="7"/>
      <c r="K14" s="7"/>
      <c r="L14" s="7"/>
      <c r="M14" s="7"/>
      <c r="N14" s="7"/>
      <c r="O14" s="7"/>
      <c r="P14" s="7"/>
      <c r="Q14" s="7"/>
      <c r="R14" s="7"/>
      <c r="S14" s="20"/>
      <c r="T14" s="7"/>
      <c r="U14" s="7"/>
      <c r="V14" s="7"/>
      <c r="W14" s="7"/>
      <c r="X14" s="7"/>
      <c r="Y14" s="7"/>
      <c r="Z14" s="7"/>
      <c r="AC14" s="7"/>
      <c r="AD14" s="7"/>
      <c r="AE14" s="7"/>
      <c r="AF14" s="7"/>
      <c r="AG14" s="7"/>
      <c r="AH14" s="7"/>
      <c r="AI14" s="7"/>
      <c r="AJ14" s="7"/>
      <c r="AK14" s="7"/>
      <c r="AL14" s="7"/>
      <c r="AM14" s="7"/>
      <c r="AN14" s="7"/>
      <c r="AO14" s="7"/>
      <c r="AP14" s="7"/>
      <c r="AQ14" s="7"/>
      <c r="AR14" s="7"/>
      <c r="AS14" s="7"/>
      <c r="AT14" s="7"/>
      <c r="AU14" s="20"/>
      <c r="AV14" s="7"/>
      <c r="AW14" s="7"/>
      <c r="AX14" s="7"/>
      <c r="AY14" s="7"/>
      <c r="AZ14" s="7"/>
      <c r="BA14" s="7"/>
      <c r="BB14" s="7"/>
      <c r="BD14" s="66"/>
      <c r="BE14" s="66"/>
      <c r="BF14" s="66"/>
    </row>
    <row r="15" spans="1:58" ht="12.75">
      <c r="A15" s="40" t="s">
        <v>16</v>
      </c>
      <c r="B15" s="21"/>
      <c r="C15" s="22">
        <v>5270</v>
      </c>
      <c r="D15" s="23"/>
      <c r="E15" s="24">
        <v>27.984773593</v>
      </c>
      <c r="F15" s="22"/>
      <c r="G15" s="62">
        <v>44.53</v>
      </c>
      <c r="H15" s="22"/>
      <c r="I15" s="24">
        <v>10.783471534</v>
      </c>
      <c r="J15" s="22"/>
      <c r="K15" s="22">
        <v>200</v>
      </c>
      <c r="L15" s="22"/>
      <c r="M15" s="24">
        <v>3.6988957149</v>
      </c>
      <c r="N15" s="22"/>
      <c r="O15" s="62">
        <v>1.77</v>
      </c>
      <c r="P15" s="22"/>
      <c r="Q15" s="24">
        <v>0.2510242467</v>
      </c>
      <c r="R15" s="22"/>
      <c r="S15" s="35"/>
      <c r="T15" s="22">
        <v>5570</v>
      </c>
      <c r="U15" s="22"/>
      <c r="V15" s="24">
        <v>21.976879935</v>
      </c>
      <c r="W15" s="22"/>
      <c r="X15" s="62">
        <v>46.34</v>
      </c>
      <c r="Y15" s="22"/>
      <c r="Z15" s="24">
        <v>3.963142474</v>
      </c>
      <c r="AC15" s="40" t="s">
        <v>16</v>
      </c>
      <c r="AD15" s="21"/>
      <c r="AE15" s="57" t="e">
        <f>#REF!/1000</f>
        <v>#REF!</v>
      </c>
      <c r="AF15" s="48"/>
      <c r="AG15" s="62" t="e">
        <f>#REF!</f>
        <v>#REF!</v>
      </c>
      <c r="AH15" s="50"/>
      <c r="AI15" s="57" t="e">
        <f>#REF!/10^6</f>
        <v>#REF!</v>
      </c>
      <c r="AJ15" s="50"/>
      <c r="AK15" s="62" t="e">
        <f>#REF!</f>
        <v>#REF!</v>
      </c>
      <c r="AL15" s="50"/>
      <c r="AM15" s="57" t="e">
        <f>#REF!/1000</f>
        <v>#REF!</v>
      </c>
      <c r="AN15" s="50"/>
      <c r="AO15" s="62" t="e">
        <f>#REF!</f>
        <v>#REF!</v>
      </c>
      <c r="AP15" s="50"/>
      <c r="AQ15" s="57" t="e">
        <f>#REF!/10^6</f>
        <v>#REF!</v>
      </c>
      <c r="AR15" s="50"/>
      <c r="AS15" s="62" t="e">
        <f>#REF!</f>
        <v>#REF!</v>
      </c>
      <c r="AT15" s="50"/>
      <c r="AU15" s="47"/>
      <c r="AV15" s="57" t="e">
        <f>#REF!/1000</f>
        <v>#REF!</v>
      </c>
      <c r="AW15" s="50"/>
      <c r="AX15" s="62" t="e">
        <f>#REF!</f>
        <v>#REF!</v>
      </c>
      <c r="AY15" s="50"/>
      <c r="AZ15" s="57" t="e">
        <f>#REF!/10^6</f>
        <v>#REF!</v>
      </c>
      <c r="BA15" s="50"/>
      <c r="BB15" s="62" t="e">
        <f>#REF!</f>
        <v>#REF!</v>
      </c>
      <c r="BD15" s="66"/>
      <c r="BE15" s="66"/>
      <c r="BF15" s="66"/>
    </row>
    <row r="16" spans="1:58" ht="12.75">
      <c r="A16" s="41" t="s">
        <v>17</v>
      </c>
      <c r="B16" s="21"/>
      <c r="C16" s="50">
        <v>3570</v>
      </c>
      <c r="D16" s="23"/>
      <c r="E16" s="49">
        <v>18.950605051</v>
      </c>
      <c r="F16" s="22"/>
      <c r="G16" s="62">
        <v>49.99</v>
      </c>
      <c r="H16" s="22"/>
      <c r="I16" s="49">
        <v>12.107576368</v>
      </c>
      <c r="J16" s="22"/>
      <c r="K16" s="50">
        <v>360</v>
      </c>
      <c r="L16" s="22"/>
      <c r="M16" s="49">
        <v>6.5116876545</v>
      </c>
      <c r="N16" s="22"/>
      <c r="O16" s="62">
        <v>5.48</v>
      </c>
      <c r="P16" s="22"/>
      <c r="Q16" s="49">
        <v>0.7750576359</v>
      </c>
      <c r="R16" s="22"/>
      <c r="S16" s="35"/>
      <c r="T16" s="50">
        <v>4200</v>
      </c>
      <c r="U16" s="22"/>
      <c r="V16" s="49">
        <v>16.576894375</v>
      </c>
      <c r="W16" s="22"/>
      <c r="X16" s="62">
        <v>58.13</v>
      </c>
      <c r="Y16" s="22"/>
      <c r="Z16" s="49">
        <v>4.9712976457</v>
      </c>
      <c r="AC16" s="41" t="s">
        <v>17</v>
      </c>
      <c r="AD16" s="21"/>
      <c r="AE16" s="57" t="e">
        <f>#REF!/1000</f>
        <v>#REF!</v>
      </c>
      <c r="AF16" s="63"/>
      <c r="AG16" s="62" t="e">
        <f>#REF!</f>
        <v>#REF!</v>
      </c>
      <c r="AH16" s="57"/>
      <c r="AI16" s="57" t="e">
        <f>#REF!/10^6</f>
        <v>#REF!</v>
      </c>
      <c r="AJ16" s="57"/>
      <c r="AK16" s="62" t="e">
        <f>#REF!</f>
        <v>#REF!</v>
      </c>
      <c r="AL16" s="57"/>
      <c r="AM16" s="57" t="e">
        <f>#REF!/1000</f>
        <v>#REF!</v>
      </c>
      <c r="AN16" s="57"/>
      <c r="AO16" s="62" t="e">
        <f>#REF!</f>
        <v>#REF!</v>
      </c>
      <c r="AP16" s="57"/>
      <c r="AQ16" s="57" t="e">
        <f>#REF!/10^6</f>
        <v>#REF!</v>
      </c>
      <c r="AR16" s="57"/>
      <c r="AS16" s="62" t="e">
        <f>#REF!</f>
        <v>#REF!</v>
      </c>
      <c r="AT16" s="57"/>
      <c r="AU16" s="58"/>
      <c r="AV16" s="57" t="e">
        <f>#REF!/1000</f>
        <v>#REF!</v>
      </c>
      <c r="AW16" s="57"/>
      <c r="AX16" s="62" t="e">
        <f>#REF!</f>
        <v>#REF!</v>
      </c>
      <c r="AY16" s="57"/>
      <c r="AZ16" s="57" t="e">
        <f>#REF!/10^6</f>
        <v>#REF!</v>
      </c>
      <c r="BA16" s="57"/>
      <c r="BB16" s="62" t="e">
        <f>#REF!</f>
        <v>#REF!</v>
      </c>
      <c r="BD16" s="66"/>
      <c r="BE16" s="66"/>
      <c r="BF16" s="66"/>
    </row>
    <row r="17" spans="1:58" ht="12.75">
      <c r="A17" s="40" t="s">
        <v>18</v>
      </c>
      <c r="B17" s="21"/>
      <c r="C17" s="50">
        <v>3100</v>
      </c>
      <c r="D17" s="23"/>
      <c r="E17" s="49">
        <v>16.456461984</v>
      </c>
      <c r="F17" s="22"/>
      <c r="G17" s="62">
        <v>49.14</v>
      </c>
      <c r="H17" s="22"/>
      <c r="I17" s="49">
        <v>11.901184484</v>
      </c>
      <c r="J17" s="22"/>
      <c r="K17" s="50">
        <v>650</v>
      </c>
      <c r="L17" s="22"/>
      <c r="M17" s="49">
        <v>11.800489915</v>
      </c>
      <c r="N17" s="22"/>
      <c r="O17" s="62">
        <v>12.82</v>
      </c>
      <c r="P17" s="22"/>
      <c r="Q17" s="49">
        <v>1.8137575441</v>
      </c>
      <c r="R17" s="22"/>
      <c r="S17" s="35"/>
      <c r="T17" s="50">
        <v>4160</v>
      </c>
      <c r="U17" s="22"/>
      <c r="V17" s="49">
        <v>16.410281254</v>
      </c>
      <c r="W17" s="22"/>
      <c r="X17" s="62">
        <v>68.19</v>
      </c>
      <c r="Y17" s="22"/>
      <c r="Z17" s="49">
        <v>5.8318822262</v>
      </c>
      <c r="AC17" s="40" t="s">
        <v>18</v>
      </c>
      <c r="AD17" s="21"/>
      <c r="AE17" s="57" t="e">
        <f>#REF!/1000</f>
        <v>#REF!</v>
      </c>
      <c r="AF17" s="63"/>
      <c r="AG17" s="62" t="e">
        <f>#REF!</f>
        <v>#REF!</v>
      </c>
      <c r="AH17" s="57"/>
      <c r="AI17" s="57" t="e">
        <f>#REF!/10^6</f>
        <v>#REF!</v>
      </c>
      <c r="AJ17" s="57"/>
      <c r="AK17" s="62" t="e">
        <f>#REF!</f>
        <v>#REF!</v>
      </c>
      <c r="AL17" s="57"/>
      <c r="AM17" s="57" t="e">
        <f>#REF!/1000</f>
        <v>#REF!</v>
      </c>
      <c r="AN17" s="57"/>
      <c r="AO17" s="62" t="e">
        <f>#REF!</f>
        <v>#REF!</v>
      </c>
      <c r="AP17" s="57"/>
      <c r="AQ17" s="57" t="e">
        <f>#REF!/10^6</f>
        <v>#REF!</v>
      </c>
      <c r="AR17" s="57"/>
      <c r="AS17" s="62" t="e">
        <f>#REF!</f>
        <v>#REF!</v>
      </c>
      <c r="AT17" s="57"/>
      <c r="AU17" s="58"/>
      <c r="AV17" s="57" t="e">
        <f>#REF!/1000</f>
        <v>#REF!</v>
      </c>
      <c r="AW17" s="57"/>
      <c r="AX17" s="62" t="e">
        <f>#REF!</f>
        <v>#REF!</v>
      </c>
      <c r="AY17" s="57"/>
      <c r="AZ17" s="57" t="e">
        <f>#REF!/10^6</f>
        <v>#REF!</v>
      </c>
      <c r="BA17" s="57"/>
      <c r="BB17" s="62" t="e">
        <f>#REF!</f>
        <v>#REF!</v>
      </c>
      <c r="BD17" s="66"/>
      <c r="BE17" s="66"/>
      <c r="BF17" s="66"/>
    </row>
    <row r="18" spans="1:58" ht="12.75">
      <c r="A18" s="40" t="s">
        <v>19</v>
      </c>
      <c r="B18" s="21"/>
      <c r="C18" s="50">
        <v>3180</v>
      </c>
      <c r="D18" s="23"/>
      <c r="E18" s="49">
        <v>16.905181356</v>
      </c>
      <c r="F18" s="22"/>
      <c r="G18" s="62">
        <v>60.54</v>
      </c>
      <c r="H18" s="22"/>
      <c r="I18" s="49">
        <v>14.662575214</v>
      </c>
      <c r="J18" s="22"/>
      <c r="K18" s="50">
        <v>1210</v>
      </c>
      <c r="L18" s="22"/>
      <c r="M18" s="49">
        <v>22.093279901</v>
      </c>
      <c r="N18" s="22"/>
      <c r="O18" s="62">
        <v>31.31</v>
      </c>
      <c r="P18" s="22"/>
      <c r="Q18" s="49">
        <v>4.4304921628</v>
      </c>
      <c r="R18" s="22"/>
      <c r="S18" s="35"/>
      <c r="T18" s="50">
        <v>4770</v>
      </c>
      <c r="U18" s="22"/>
      <c r="V18" s="49">
        <v>18.81186771</v>
      </c>
      <c r="W18" s="22"/>
      <c r="X18" s="62">
        <v>102.77</v>
      </c>
      <c r="Y18" s="22"/>
      <c r="Z18" s="49">
        <v>8.7893733425</v>
      </c>
      <c r="AC18" s="40" t="s">
        <v>19</v>
      </c>
      <c r="AD18" s="21"/>
      <c r="AE18" s="57" t="e">
        <f>#REF!/1000</f>
        <v>#REF!</v>
      </c>
      <c r="AF18" s="63"/>
      <c r="AG18" s="62" t="e">
        <f>#REF!</f>
        <v>#REF!</v>
      </c>
      <c r="AH18" s="57"/>
      <c r="AI18" s="57" t="e">
        <f>#REF!/10^6</f>
        <v>#REF!</v>
      </c>
      <c r="AJ18" s="57"/>
      <c r="AK18" s="62" t="e">
        <f>#REF!</f>
        <v>#REF!</v>
      </c>
      <c r="AL18" s="57"/>
      <c r="AM18" s="57" t="e">
        <f>#REF!/1000</f>
        <v>#REF!</v>
      </c>
      <c r="AN18" s="57"/>
      <c r="AO18" s="62" t="e">
        <f>#REF!</f>
        <v>#REF!</v>
      </c>
      <c r="AP18" s="57"/>
      <c r="AQ18" s="57" t="e">
        <f>#REF!/10^6</f>
        <v>#REF!</v>
      </c>
      <c r="AR18" s="57"/>
      <c r="AS18" s="62" t="e">
        <f>#REF!</f>
        <v>#REF!</v>
      </c>
      <c r="AT18" s="57"/>
      <c r="AU18" s="58"/>
      <c r="AV18" s="57" t="e">
        <f>#REF!/1000</f>
        <v>#REF!</v>
      </c>
      <c r="AW18" s="57"/>
      <c r="AX18" s="62" t="e">
        <f>#REF!</f>
        <v>#REF!</v>
      </c>
      <c r="AY18" s="57"/>
      <c r="AZ18" s="57" t="e">
        <f>#REF!/10^6</f>
        <v>#REF!</v>
      </c>
      <c r="BA18" s="57"/>
      <c r="BB18" s="62" t="e">
        <f>#REF!</f>
        <v>#REF!</v>
      </c>
      <c r="BD18" s="66"/>
      <c r="BE18" s="66"/>
      <c r="BF18" s="66"/>
    </row>
    <row r="19" spans="1:58" ht="12.75">
      <c r="A19" s="40" t="s">
        <v>20</v>
      </c>
      <c r="B19" s="21"/>
      <c r="C19" s="50">
        <v>3710</v>
      </c>
      <c r="D19" s="23"/>
      <c r="E19" s="49">
        <v>19.701023269</v>
      </c>
      <c r="F19" s="22"/>
      <c r="G19" s="62">
        <v>208.7</v>
      </c>
      <c r="H19" s="22"/>
      <c r="I19" s="49">
        <v>50.543962097</v>
      </c>
      <c r="J19" s="22"/>
      <c r="K19" s="50">
        <v>3070</v>
      </c>
      <c r="L19" s="22"/>
      <c r="M19" s="49">
        <v>55.895646815</v>
      </c>
      <c r="N19" s="22"/>
      <c r="O19" s="62">
        <v>655.41</v>
      </c>
      <c r="P19" s="22"/>
      <c r="Q19" s="49">
        <v>92.729668411</v>
      </c>
      <c r="R19" s="22"/>
      <c r="S19" s="35"/>
      <c r="T19" s="50">
        <v>6650</v>
      </c>
      <c r="U19" s="22"/>
      <c r="V19" s="49">
        <v>26.224076726</v>
      </c>
      <c r="W19" s="22"/>
      <c r="X19" s="62">
        <v>893.84</v>
      </c>
      <c r="Y19" s="22"/>
      <c r="Z19" s="49">
        <v>76.444304312</v>
      </c>
      <c r="AC19" s="40" t="s">
        <v>20</v>
      </c>
      <c r="AD19" s="21"/>
      <c r="AE19" s="57" t="e">
        <f>#REF!/1000</f>
        <v>#REF!</v>
      </c>
      <c r="AF19" s="63"/>
      <c r="AG19" s="62" t="e">
        <f>#REF!</f>
        <v>#REF!</v>
      </c>
      <c r="AH19" s="57"/>
      <c r="AI19" s="57" t="e">
        <f>#REF!/10^6</f>
        <v>#REF!</v>
      </c>
      <c r="AJ19" s="57"/>
      <c r="AK19" s="62" t="e">
        <f>#REF!</f>
        <v>#REF!</v>
      </c>
      <c r="AL19" s="57"/>
      <c r="AM19" s="57" t="e">
        <f>#REF!/1000</f>
        <v>#REF!</v>
      </c>
      <c r="AN19" s="57"/>
      <c r="AO19" s="62" t="e">
        <f>#REF!</f>
        <v>#REF!</v>
      </c>
      <c r="AP19" s="57"/>
      <c r="AQ19" s="57" t="e">
        <f>#REF!/10^6</f>
        <v>#REF!</v>
      </c>
      <c r="AR19" s="57"/>
      <c r="AS19" s="62" t="e">
        <f>#REF!</f>
        <v>#REF!</v>
      </c>
      <c r="AT19" s="57"/>
      <c r="AU19" s="58"/>
      <c r="AV19" s="57" t="e">
        <f>#REF!/1000</f>
        <v>#REF!</v>
      </c>
      <c r="AW19" s="57"/>
      <c r="AX19" s="62" t="e">
        <f>#REF!</f>
        <v>#REF!</v>
      </c>
      <c r="AY19" s="57"/>
      <c r="AZ19" s="57" t="e">
        <f>#REF!/10^6</f>
        <v>#REF!</v>
      </c>
      <c r="BA19" s="57"/>
      <c r="BB19" s="62" t="e">
        <f>#REF!</f>
        <v>#REF!</v>
      </c>
      <c r="BD19" s="66"/>
      <c r="BE19" s="66"/>
      <c r="BF19" s="66"/>
    </row>
    <row r="20" spans="1:54" ht="12.75">
      <c r="A20" s="40" t="s">
        <v>5</v>
      </c>
      <c r="B20" s="21"/>
      <c r="C20" s="26">
        <v>19020</v>
      </c>
      <c r="D20" s="45"/>
      <c r="E20" s="27">
        <v>100.0000000001</v>
      </c>
      <c r="F20" s="26"/>
      <c r="G20" s="59">
        <v>417.47</v>
      </c>
      <c r="H20" s="26"/>
      <c r="I20" s="27">
        <v>100.00000000009999</v>
      </c>
      <c r="J20" s="26"/>
      <c r="K20" s="26">
        <v>5580</v>
      </c>
      <c r="L20" s="26"/>
      <c r="M20" s="27">
        <v>100.00000000040001</v>
      </c>
      <c r="N20" s="26"/>
      <c r="O20" s="59">
        <v>712.42</v>
      </c>
      <c r="P20" s="26"/>
      <c r="Q20" s="27">
        <v>100.00000000050001</v>
      </c>
      <c r="R20" s="26"/>
      <c r="S20" s="37"/>
      <c r="T20" s="26">
        <v>25560</v>
      </c>
      <c r="U20" s="26"/>
      <c r="V20" s="27">
        <v>100</v>
      </c>
      <c r="W20" s="26"/>
      <c r="X20" s="59">
        <v>1178.43</v>
      </c>
      <c r="Y20" s="26"/>
      <c r="Z20" s="27">
        <v>100.00000000040001</v>
      </c>
      <c r="AC20" s="40" t="s">
        <v>5</v>
      </c>
      <c r="AD20" s="21"/>
      <c r="AE20" s="61" t="e">
        <f>#REF!/1000</f>
        <v>#REF!</v>
      </c>
      <c r="AF20" s="65"/>
      <c r="AG20" s="59" t="e">
        <f>#REF!</f>
        <v>#REF!</v>
      </c>
      <c r="AH20" s="61"/>
      <c r="AI20" s="61" t="e">
        <f>#REF!/10^6</f>
        <v>#REF!</v>
      </c>
      <c r="AJ20" s="61"/>
      <c r="AK20" s="59" t="e">
        <f>#REF!</f>
        <v>#REF!</v>
      </c>
      <c r="AL20" s="61"/>
      <c r="AM20" s="61" t="e">
        <f>#REF!/1000</f>
        <v>#REF!</v>
      </c>
      <c r="AN20" s="61"/>
      <c r="AO20" s="59" t="e">
        <f>#REF!</f>
        <v>#REF!</v>
      </c>
      <c r="AP20" s="61"/>
      <c r="AQ20" s="61" t="e">
        <f>#REF!/10^6</f>
        <v>#REF!</v>
      </c>
      <c r="AR20" s="61"/>
      <c r="AS20" s="59" t="e">
        <f>#REF!</f>
        <v>#REF!</v>
      </c>
      <c r="AT20" s="61"/>
      <c r="AU20" s="64"/>
      <c r="AV20" s="61" t="e">
        <f>#REF!/1000</f>
        <v>#REF!</v>
      </c>
      <c r="AW20" s="61"/>
      <c r="AX20" s="59" t="e">
        <f>#REF!</f>
        <v>#REF!</v>
      </c>
      <c r="AY20" s="61"/>
      <c r="AZ20" s="61" t="e">
        <f>#REF!/10^6</f>
        <v>#REF!</v>
      </c>
      <c r="BA20" s="61"/>
      <c r="BB20" s="59" t="e">
        <f>#REF!</f>
        <v>#REF!</v>
      </c>
    </row>
    <row r="21" spans="1:54" ht="12.75">
      <c r="A21" s="40"/>
      <c r="B21" s="21"/>
      <c r="C21" s="22"/>
      <c r="D21" s="23"/>
      <c r="E21" s="24"/>
      <c r="F21" s="22"/>
      <c r="G21" s="22"/>
      <c r="H21" s="22"/>
      <c r="I21" s="24"/>
      <c r="J21" s="22"/>
      <c r="K21" s="22"/>
      <c r="L21" s="22"/>
      <c r="M21" s="24"/>
      <c r="N21" s="22"/>
      <c r="O21" s="22"/>
      <c r="P21" s="22"/>
      <c r="Q21" s="24"/>
      <c r="R21" s="22"/>
      <c r="S21" s="35"/>
      <c r="T21" s="22"/>
      <c r="U21" s="22"/>
      <c r="V21" s="24"/>
      <c r="W21" s="22"/>
      <c r="X21" s="22"/>
      <c r="Y21" s="22"/>
      <c r="Z21" s="24"/>
      <c r="AC21" s="40"/>
      <c r="AD21" s="21"/>
      <c r="AE21" s="50"/>
      <c r="AF21" s="48"/>
      <c r="AG21" s="49"/>
      <c r="AH21" s="50"/>
      <c r="AI21" s="50"/>
      <c r="AJ21" s="50"/>
      <c r="AK21" s="49"/>
      <c r="AL21" s="50"/>
      <c r="AM21" s="50"/>
      <c r="AN21" s="50"/>
      <c r="AO21" s="49"/>
      <c r="AP21" s="50"/>
      <c r="AQ21" s="50"/>
      <c r="AR21" s="50"/>
      <c r="AS21" s="49"/>
      <c r="AT21" s="50"/>
      <c r="AU21" s="47"/>
      <c r="AV21" s="50"/>
      <c r="AW21" s="50"/>
      <c r="AX21" s="49"/>
      <c r="AY21" s="50"/>
      <c r="AZ21" s="50"/>
      <c r="BA21" s="50"/>
      <c r="BB21" s="49"/>
    </row>
    <row r="22" spans="1:58" ht="12.75">
      <c r="A22" s="42" t="s">
        <v>21</v>
      </c>
      <c r="B22" s="21"/>
      <c r="C22" s="22"/>
      <c r="D22" s="23"/>
      <c r="E22" s="24"/>
      <c r="F22" s="22"/>
      <c r="G22" s="22"/>
      <c r="H22" s="22"/>
      <c r="I22" s="24"/>
      <c r="J22" s="22"/>
      <c r="K22" s="22"/>
      <c r="L22" s="22"/>
      <c r="M22" s="24"/>
      <c r="N22" s="22"/>
      <c r="O22" s="22"/>
      <c r="P22" s="22"/>
      <c r="Q22" s="24"/>
      <c r="R22" s="22"/>
      <c r="S22" s="35"/>
      <c r="T22" s="22"/>
      <c r="U22" s="22"/>
      <c r="V22" s="24"/>
      <c r="W22" s="22"/>
      <c r="X22" s="22"/>
      <c r="Y22" s="22"/>
      <c r="Z22" s="24"/>
      <c r="AC22" s="42" t="s">
        <v>21</v>
      </c>
      <c r="AD22" s="21"/>
      <c r="AE22" s="50"/>
      <c r="AF22" s="48"/>
      <c r="AG22" s="49"/>
      <c r="AH22" s="50"/>
      <c r="AI22" s="50"/>
      <c r="AJ22" s="50"/>
      <c r="AK22" s="49"/>
      <c r="AL22" s="50"/>
      <c r="AM22" s="50"/>
      <c r="AN22" s="50"/>
      <c r="AO22" s="49"/>
      <c r="AP22" s="50"/>
      <c r="AQ22" s="50"/>
      <c r="AR22" s="50"/>
      <c r="AS22" s="49"/>
      <c r="AT22" s="50"/>
      <c r="AU22" s="47"/>
      <c r="AV22" s="50"/>
      <c r="AW22" s="50"/>
      <c r="AX22" s="49"/>
      <c r="AY22" s="50"/>
      <c r="AZ22" s="50"/>
      <c r="BA22" s="50"/>
      <c r="BB22" s="49"/>
      <c r="BD22" s="66"/>
      <c r="BE22" s="66"/>
      <c r="BF22" s="66"/>
    </row>
    <row r="23" spans="1:58" ht="12.75">
      <c r="A23" s="40" t="s">
        <v>22</v>
      </c>
      <c r="B23" s="21"/>
      <c r="C23" s="50">
        <v>1740</v>
      </c>
      <c r="D23" s="23"/>
      <c r="E23" s="49">
        <v>9.2175216919</v>
      </c>
      <c r="F23" s="22"/>
      <c r="G23" s="62">
        <v>48.46</v>
      </c>
      <c r="H23" s="22"/>
      <c r="I23" s="49">
        <v>11.737056228</v>
      </c>
      <c r="J23" s="22"/>
      <c r="K23" s="50">
        <v>940</v>
      </c>
      <c r="L23" s="22"/>
      <c r="M23" s="24">
        <v>17.05151606</v>
      </c>
      <c r="N23" s="22"/>
      <c r="O23" s="62">
        <v>32.52</v>
      </c>
      <c r="P23" s="22"/>
      <c r="Q23" s="49">
        <v>4.6007469022</v>
      </c>
      <c r="R23" s="22"/>
      <c r="S23" s="35"/>
      <c r="T23" s="50">
        <v>2730</v>
      </c>
      <c r="U23" s="22"/>
      <c r="V23" s="24">
        <v>10.782190266</v>
      </c>
      <c r="W23" s="22"/>
      <c r="X23" s="62">
        <v>86.93</v>
      </c>
      <c r="Y23" s="22"/>
      <c r="Z23" s="24">
        <v>7.4342706934</v>
      </c>
      <c r="AC23" s="40" t="s">
        <v>22</v>
      </c>
      <c r="AD23" s="21"/>
      <c r="AE23" s="57" t="e">
        <f>#REF!/1000</f>
        <v>#REF!</v>
      </c>
      <c r="AF23" s="48"/>
      <c r="AG23" s="62" t="e">
        <f>#REF!</f>
        <v>#REF!</v>
      </c>
      <c r="AH23" s="50"/>
      <c r="AI23" s="57" t="e">
        <f>#REF!/10^6</f>
        <v>#REF!</v>
      </c>
      <c r="AJ23" s="50"/>
      <c r="AK23" s="62" t="e">
        <f>#REF!</f>
        <v>#REF!</v>
      </c>
      <c r="AL23" s="50"/>
      <c r="AM23" s="57" t="e">
        <f>#REF!/1000</f>
        <v>#REF!</v>
      </c>
      <c r="AN23" s="50"/>
      <c r="AO23" s="62" t="e">
        <f>#REF!</f>
        <v>#REF!</v>
      </c>
      <c r="AP23" s="50"/>
      <c r="AQ23" s="57" t="e">
        <f>#REF!/10^6</f>
        <v>#REF!</v>
      </c>
      <c r="AR23" s="50"/>
      <c r="AS23" s="62" t="e">
        <f>#REF!</f>
        <v>#REF!</v>
      </c>
      <c r="AT23" s="50"/>
      <c r="AU23" s="47"/>
      <c r="AV23" s="57" t="e">
        <f>#REF!/1000</f>
        <v>#REF!</v>
      </c>
      <c r="AW23" s="50"/>
      <c r="AX23" s="62" t="e">
        <f>#REF!</f>
        <v>#REF!</v>
      </c>
      <c r="AY23" s="50"/>
      <c r="AZ23" s="57" t="e">
        <f>#REF!/10^6</f>
        <v>#REF!</v>
      </c>
      <c r="BA23" s="50"/>
      <c r="BB23" s="62" t="e">
        <f>#REF!</f>
        <v>#REF!</v>
      </c>
      <c r="BD23" s="66"/>
      <c r="BE23" s="66"/>
      <c r="BF23" s="66"/>
    </row>
    <row r="24" spans="1:58" ht="12.75">
      <c r="A24" s="40" t="s">
        <v>23</v>
      </c>
      <c r="B24" s="21"/>
      <c r="C24" s="50">
        <v>920</v>
      </c>
      <c r="D24" s="23"/>
      <c r="E24" s="49">
        <v>4.9013400696</v>
      </c>
      <c r="F24" s="22"/>
      <c r="G24" s="62">
        <v>36.07</v>
      </c>
      <c r="H24" s="22"/>
      <c r="I24" s="49">
        <v>8.7360423629</v>
      </c>
      <c r="J24" s="22"/>
      <c r="K24" s="50">
        <v>650</v>
      </c>
      <c r="L24" s="22"/>
      <c r="M24" s="49">
        <v>11.885917868</v>
      </c>
      <c r="N24" s="22"/>
      <c r="O24" s="62">
        <v>35.89</v>
      </c>
      <c r="P24" s="22"/>
      <c r="Q24" s="49">
        <v>5.0783288762</v>
      </c>
      <c r="R24" s="22"/>
      <c r="S24" s="35"/>
      <c r="T24" s="50">
        <v>1600</v>
      </c>
      <c r="U24" s="22"/>
      <c r="V24" s="49">
        <v>6.3181650968</v>
      </c>
      <c r="W24" s="22"/>
      <c r="X24" s="62">
        <v>77.58</v>
      </c>
      <c r="Y24" s="22"/>
      <c r="Z24" s="49">
        <v>6.634599557</v>
      </c>
      <c r="AC24" s="40" t="s">
        <v>23</v>
      </c>
      <c r="AD24" s="21"/>
      <c r="AE24" s="57" t="e">
        <f>#REF!/1000</f>
        <v>#REF!</v>
      </c>
      <c r="AF24" s="63"/>
      <c r="AG24" s="62" t="e">
        <f>#REF!</f>
        <v>#REF!</v>
      </c>
      <c r="AH24" s="57"/>
      <c r="AI24" s="57" t="e">
        <f>#REF!/10^6</f>
        <v>#REF!</v>
      </c>
      <c r="AJ24" s="57"/>
      <c r="AK24" s="62" t="e">
        <f>#REF!</f>
        <v>#REF!</v>
      </c>
      <c r="AL24" s="57"/>
      <c r="AM24" s="57" t="e">
        <f>#REF!/1000</f>
        <v>#REF!</v>
      </c>
      <c r="AN24" s="57"/>
      <c r="AO24" s="62" t="e">
        <f>#REF!</f>
        <v>#REF!</v>
      </c>
      <c r="AP24" s="57"/>
      <c r="AQ24" s="57" t="e">
        <f>#REF!/10^6</f>
        <v>#REF!</v>
      </c>
      <c r="AR24" s="57"/>
      <c r="AS24" s="62" t="e">
        <f>#REF!</f>
        <v>#REF!</v>
      </c>
      <c r="AT24" s="57"/>
      <c r="AU24" s="58"/>
      <c r="AV24" s="57" t="e">
        <f>#REF!/1000</f>
        <v>#REF!</v>
      </c>
      <c r="AW24" s="57"/>
      <c r="AX24" s="62" t="e">
        <f>#REF!</f>
        <v>#REF!</v>
      </c>
      <c r="AY24" s="57"/>
      <c r="AZ24" s="57" t="e">
        <f>#REF!/10^6</f>
        <v>#REF!</v>
      </c>
      <c r="BA24" s="57"/>
      <c r="BB24" s="62" t="e">
        <f>#REF!</f>
        <v>#REF!</v>
      </c>
      <c r="BD24" s="66"/>
      <c r="BE24" s="66"/>
      <c r="BF24" s="66"/>
    </row>
    <row r="25" spans="1:58" s="5" customFormat="1" ht="12.75">
      <c r="A25" s="40" t="s">
        <v>24</v>
      </c>
      <c r="B25" s="25"/>
      <c r="C25" s="50">
        <v>830</v>
      </c>
      <c r="D25" s="23"/>
      <c r="E25" s="49">
        <v>4.3845287101</v>
      </c>
      <c r="F25" s="22"/>
      <c r="G25" s="62">
        <v>64.94</v>
      </c>
      <c r="H25" s="22"/>
      <c r="I25" s="49">
        <v>15.72815127</v>
      </c>
      <c r="J25" s="22"/>
      <c r="K25" s="50">
        <v>950</v>
      </c>
      <c r="L25" s="22"/>
      <c r="M25" s="49">
        <v>17.291883201</v>
      </c>
      <c r="N25" s="22"/>
      <c r="O25" s="62">
        <v>106.13</v>
      </c>
      <c r="P25" s="22"/>
      <c r="Q25" s="49">
        <v>15.015333626</v>
      </c>
      <c r="R25" s="22"/>
      <c r="S25" s="35"/>
      <c r="T25" s="50">
        <v>1650</v>
      </c>
      <c r="U25" s="22"/>
      <c r="V25" s="49">
        <v>6.5225445405</v>
      </c>
      <c r="W25" s="22"/>
      <c r="X25" s="62">
        <v>180.14</v>
      </c>
      <c r="Y25" s="22"/>
      <c r="Z25" s="49">
        <v>15.406256605</v>
      </c>
      <c r="AB25" s="1"/>
      <c r="AC25" s="40" t="s">
        <v>24</v>
      </c>
      <c r="AD25" s="46"/>
      <c r="AE25" s="57" t="e">
        <f>#REF!/1000</f>
        <v>#REF!</v>
      </c>
      <c r="AF25" s="63"/>
      <c r="AG25" s="62" t="e">
        <f>#REF!</f>
        <v>#REF!</v>
      </c>
      <c r="AH25" s="57"/>
      <c r="AI25" s="57" t="e">
        <f>#REF!/10^6</f>
        <v>#REF!</v>
      </c>
      <c r="AJ25" s="57"/>
      <c r="AK25" s="62" t="e">
        <f>#REF!</f>
        <v>#REF!</v>
      </c>
      <c r="AL25" s="57"/>
      <c r="AM25" s="57" t="e">
        <f>#REF!/1000</f>
        <v>#REF!</v>
      </c>
      <c r="AN25" s="57"/>
      <c r="AO25" s="62" t="e">
        <f>#REF!</f>
        <v>#REF!</v>
      </c>
      <c r="AP25" s="57"/>
      <c r="AQ25" s="57" t="e">
        <f>#REF!/10^6</f>
        <v>#REF!</v>
      </c>
      <c r="AR25" s="57"/>
      <c r="AS25" s="62" t="e">
        <f>#REF!</f>
        <v>#REF!</v>
      </c>
      <c r="AT25" s="57"/>
      <c r="AU25" s="58"/>
      <c r="AV25" s="57" t="e">
        <f>#REF!/1000</f>
        <v>#REF!</v>
      </c>
      <c r="AW25" s="57"/>
      <c r="AX25" s="62" t="e">
        <f>#REF!</f>
        <v>#REF!</v>
      </c>
      <c r="AY25" s="57"/>
      <c r="AZ25" s="57" t="e">
        <f>#REF!/10^6</f>
        <v>#REF!</v>
      </c>
      <c r="BA25" s="57"/>
      <c r="BB25" s="62" t="e">
        <f>#REF!</f>
        <v>#REF!</v>
      </c>
      <c r="BD25" s="66"/>
      <c r="BE25" s="66"/>
      <c r="BF25" s="66"/>
    </row>
    <row r="26" spans="1:58" s="5" customFormat="1" ht="12.75">
      <c r="A26" s="40" t="s">
        <v>25</v>
      </c>
      <c r="B26" s="25"/>
      <c r="C26" s="50">
        <v>230</v>
      </c>
      <c r="D26" s="23"/>
      <c r="E26" s="49">
        <v>1.1976327975</v>
      </c>
      <c r="F26" s="22"/>
      <c r="G26" s="62">
        <v>59.22</v>
      </c>
      <c r="H26" s="22"/>
      <c r="I26" s="49">
        <v>14.342712236</v>
      </c>
      <c r="J26" s="22"/>
      <c r="K26" s="50">
        <v>530</v>
      </c>
      <c r="L26" s="22"/>
      <c r="M26" s="49">
        <v>9.6663296861</v>
      </c>
      <c r="N26" s="22"/>
      <c r="O26" s="62">
        <v>480.87</v>
      </c>
      <c r="P26" s="22"/>
      <c r="Q26" s="49">
        <v>68.035259006</v>
      </c>
      <c r="R26" s="22"/>
      <c r="S26" s="35"/>
      <c r="T26" s="50">
        <v>660</v>
      </c>
      <c r="U26" s="22"/>
      <c r="V26" s="49">
        <v>2.6011768233</v>
      </c>
      <c r="W26" s="22"/>
      <c r="X26" s="62">
        <v>549.2</v>
      </c>
      <c r="Y26" s="22"/>
      <c r="Z26" s="49">
        <v>46.969177456</v>
      </c>
      <c r="AB26" s="1"/>
      <c r="AC26" s="40" t="s">
        <v>25</v>
      </c>
      <c r="AD26" s="46"/>
      <c r="AE26" s="57" t="e">
        <f>#REF!/1000</f>
        <v>#REF!</v>
      </c>
      <c r="AF26" s="63"/>
      <c r="AG26" s="62" t="e">
        <f>#REF!</f>
        <v>#REF!</v>
      </c>
      <c r="AH26" s="57"/>
      <c r="AI26" s="57" t="e">
        <f>#REF!/10^6</f>
        <v>#REF!</v>
      </c>
      <c r="AJ26" s="57"/>
      <c r="AK26" s="62" t="e">
        <f>#REF!</f>
        <v>#REF!</v>
      </c>
      <c r="AL26" s="57"/>
      <c r="AM26" s="57" t="e">
        <f>#REF!/1000</f>
        <v>#REF!</v>
      </c>
      <c r="AN26" s="57"/>
      <c r="AO26" s="62" t="e">
        <f>#REF!</f>
        <v>#REF!</v>
      </c>
      <c r="AP26" s="57"/>
      <c r="AQ26" s="57" t="e">
        <f>#REF!/10^6</f>
        <v>#REF!</v>
      </c>
      <c r="AR26" s="57"/>
      <c r="AS26" s="62" t="e">
        <f>#REF!</f>
        <v>#REF!</v>
      </c>
      <c r="AT26" s="57"/>
      <c r="AU26" s="58"/>
      <c r="AV26" s="57" t="e">
        <f>#REF!/1000</f>
        <v>#REF!</v>
      </c>
      <c r="AW26" s="57"/>
      <c r="AX26" s="62" t="e">
        <f>#REF!</f>
        <v>#REF!</v>
      </c>
      <c r="AY26" s="57"/>
      <c r="AZ26" s="57" t="e">
        <f>#REF!/10^6</f>
        <v>#REF!</v>
      </c>
      <c r="BA26" s="57"/>
      <c r="BB26" s="62" t="e">
        <f>#REF!</f>
        <v>#REF!</v>
      </c>
      <c r="BD26" s="66"/>
      <c r="BE26" s="66"/>
      <c r="BF26" s="66"/>
    </row>
    <row r="27" spans="1:54" s="5" customFormat="1" ht="12.75">
      <c r="A27" s="43" t="s">
        <v>26</v>
      </c>
      <c r="B27" s="25"/>
      <c r="C27" s="50">
        <v>20</v>
      </c>
      <c r="D27" s="23"/>
      <c r="E27" s="49">
        <v>0.1117290522</v>
      </c>
      <c r="F27" s="22"/>
      <c r="G27" s="62">
        <v>14.75</v>
      </c>
      <c r="H27" s="22"/>
      <c r="I27" s="49">
        <v>3.5715500642</v>
      </c>
      <c r="J27" s="22"/>
      <c r="K27" s="50">
        <v>60</v>
      </c>
      <c r="L27" s="22"/>
      <c r="M27" s="49">
        <v>1.1553804806</v>
      </c>
      <c r="N27" s="22"/>
      <c r="O27" s="62">
        <v>237.77</v>
      </c>
      <c r="P27" s="22"/>
      <c r="Q27" s="49">
        <v>33.640049685</v>
      </c>
      <c r="R27" s="22"/>
      <c r="S27" s="35"/>
      <c r="T27" s="50">
        <v>70</v>
      </c>
      <c r="U27" s="22"/>
      <c r="V27" s="49">
        <v>0.2774367779</v>
      </c>
      <c r="W27" s="22"/>
      <c r="X27" s="62">
        <v>253.64</v>
      </c>
      <c r="Y27" s="22"/>
      <c r="Z27" s="49">
        <v>21.691768053</v>
      </c>
      <c r="AB27" s="1"/>
      <c r="AC27" s="43" t="s">
        <v>26</v>
      </c>
      <c r="AD27" s="46"/>
      <c r="AE27" s="57" t="e">
        <f>#REF!/1000</f>
        <v>#REF!</v>
      </c>
      <c r="AF27" s="63"/>
      <c r="AG27" s="62" t="e">
        <f>#REF!</f>
        <v>#REF!</v>
      </c>
      <c r="AH27" s="57"/>
      <c r="AI27" s="57" t="e">
        <f>#REF!/10^6</f>
        <v>#REF!</v>
      </c>
      <c r="AJ27" s="57"/>
      <c r="AK27" s="62" t="e">
        <f>#REF!</f>
        <v>#REF!</v>
      </c>
      <c r="AL27" s="57"/>
      <c r="AM27" s="57" t="e">
        <f>#REF!/1000</f>
        <v>#REF!</v>
      </c>
      <c r="AN27" s="57"/>
      <c r="AO27" s="62" t="e">
        <f>#REF!</f>
        <v>#REF!</v>
      </c>
      <c r="AP27" s="57"/>
      <c r="AQ27" s="57" t="e">
        <f>#REF!/10^6</f>
        <v>#REF!</v>
      </c>
      <c r="AR27" s="57"/>
      <c r="AS27" s="62" t="e">
        <f>#REF!</f>
        <v>#REF!</v>
      </c>
      <c r="AT27" s="57"/>
      <c r="AU27" s="58"/>
      <c r="AV27" s="57" t="e">
        <f>#REF!/1000</f>
        <v>#REF!</v>
      </c>
      <c r="AW27" s="57"/>
      <c r="AX27" s="62" t="e">
        <f>#REF!</f>
        <v>#REF!</v>
      </c>
      <c r="AY27" s="57"/>
      <c r="AZ27" s="57" t="e">
        <f>#REF!/10^6</f>
        <v>#REF!</v>
      </c>
      <c r="BA27" s="57"/>
      <c r="BB27" s="62" t="e">
        <f>#REF!</f>
        <v>#REF!</v>
      </c>
    </row>
    <row r="28" spans="1:54" ht="12.75">
      <c r="A28" s="51"/>
      <c r="B28" s="46"/>
      <c r="C28" s="50"/>
      <c r="D28" s="48"/>
      <c r="E28" s="49"/>
      <c r="F28" s="50"/>
      <c r="G28" s="50"/>
      <c r="H28" s="50"/>
      <c r="I28" s="49"/>
      <c r="J28" s="50"/>
      <c r="K28" s="50"/>
      <c r="L28" s="50"/>
      <c r="M28" s="49"/>
      <c r="N28" s="50"/>
      <c r="O28" s="50"/>
      <c r="P28" s="50"/>
      <c r="Q28" s="49"/>
      <c r="R28" s="50"/>
      <c r="S28" s="47"/>
      <c r="T28" s="50"/>
      <c r="U28" s="50"/>
      <c r="V28" s="49"/>
      <c r="W28" s="50"/>
      <c r="X28" s="50"/>
      <c r="Y28" s="50"/>
      <c r="Z28" s="49"/>
      <c r="AA28" s="5"/>
      <c r="AC28" s="51"/>
      <c r="AD28" s="46"/>
      <c r="AE28" s="50"/>
      <c r="AF28" s="48"/>
      <c r="AG28" s="49"/>
      <c r="AH28" s="50"/>
      <c r="AI28" s="50"/>
      <c r="AJ28" s="50"/>
      <c r="AK28" s="49"/>
      <c r="AL28" s="50"/>
      <c r="AM28" s="50"/>
      <c r="AN28" s="50"/>
      <c r="AO28" s="49"/>
      <c r="AP28" s="50"/>
      <c r="AQ28" s="50"/>
      <c r="AR28" s="50"/>
      <c r="AS28" s="49"/>
      <c r="AT28" s="50"/>
      <c r="AU28" s="47"/>
      <c r="AV28" s="50"/>
      <c r="AW28" s="50"/>
      <c r="AX28" s="49"/>
      <c r="AY28" s="50"/>
      <c r="AZ28" s="50"/>
      <c r="BA28" s="50"/>
      <c r="BB28" s="49"/>
    </row>
    <row r="29" spans="1:54" ht="12.75">
      <c r="A29" s="28" t="s">
        <v>33</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C29" s="28" t="s">
        <v>33</v>
      </c>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row>
    <row r="30" spans="1:54" ht="12.75">
      <c r="A30" s="30" t="s">
        <v>37</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C30" s="30" t="s">
        <v>13</v>
      </c>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row>
    <row r="31" spans="1:54" ht="12.75" customHeight="1">
      <c r="A31" s="69" t="s">
        <v>35</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C31" s="69" t="s">
        <v>35</v>
      </c>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row>
    <row r="32" spans="1:54" ht="12.7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1:54" ht="12.7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1:54" ht="12.75">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1:54" ht="12.75">
      <c r="A35" s="70" t="s">
        <v>15</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C35" s="70" t="s">
        <v>15</v>
      </c>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row>
    <row r="36" spans="1:54" s="44" customFormat="1" ht="12.75" customHeight="1">
      <c r="A36" s="67" t="s">
        <v>32</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C36" s="67" t="s">
        <v>32</v>
      </c>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row>
    <row r="37" spans="1:5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row>
    <row r="38" spans="1:26" ht="12.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40" spans="1:28" ht="12.75">
      <c r="A40" s="7"/>
      <c r="B40" s="7"/>
      <c r="AB40" s="4"/>
    </row>
    <row r="41" spans="1:2" ht="12.75">
      <c r="A41" s="7"/>
      <c r="B41" s="7"/>
    </row>
    <row r="42" spans="28:31" ht="12.75">
      <c r="AB42" s="7"/>
      <c r="AC42" s="7"/>
      <c r="AD42" s="7"/>
      <c r="AE42" s="7"/>
    </row>
  </sheetData>
  <sheetProtection/>
  <mergeCells count="34">
    <mergeCell ref="A31:Z34"/>
    <mergeCell ref="C11:E11"/>
    <mergeCell ref="X11:Z11"/>
    <mergeCell ref="G11:I11"/>
    <mergeCell ref="K11:M11"/>
    <mergeCell ref="O11:Q11"/>
    <mergeCell ref="T11:V11"/>
    <mergeCell ref="A35:Z35"/>
    <mergeCell ref="A36:Z37"/>
    <mergeCell ref="A3:Z3"/>
    <mergeCell ref="A4:Z4"/>
    <mergeCell ref="A5:Z5"/>
    <mergeCell ref="A7:A13"/>
    <mergeCell ref="C7:Z8"/>
    <mergeCell ref="C9:I10"/>
    <mergeCell ref="K9:Q10"/>
    <mergeCell ref="T9:Z10"/>
    <mergeCell ref="AC3:BB3"/>
    <mergeCell ref="AC4:BB4"/>
    <mergeCell ref="AC5:BB5"/>
    <mergeCell ref="AC7:AC13"/>
    <mergeCell ref="AE7:BB8"/>
    <mergeCell ref="AE9:AK10"/>
    <mergeCell ref="AM9:AS10"/>
    <mergeCell ref="AV9:BB10"/>
    <mergeCell ref="AE11:AG11"/>
    <mergeCell ref="AI11:AK11"/>
    <mergeCell ref="AC36:BB37"/>
    <mergeCell ref="AM11:AO11"/>
    <mergeCell ref="AQ11:AS11"/>
    <mergeCell ref="AV11:AX11"/>
    <mergeCell ref="AZ11:BB11"/>
    <mergeCell ref="AC31:BB34"/>
    <mergeCell ref="AC35:BB35"/>
  </mergeCells>
  <hyperlinks>
    <hyperlink ref="Z1" r:id="rId1" display="http://www.taxpolicycenter.org"/>
  </hyperlinks>
  <printOptions horizontalCentered="1"/>
  <pageMargins left="0.3" right="0.3" top="0.3" bottom="0.3" header="0" footer="0"/>
  <pageSetup fitToHeight="1" fitToWidth="1" horizontalDpi="600" verticalDpi="600" orientation="landscape"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Rosenberg</dc:creator>
  <cp:keywords/>
  <dc:description/>
  <cp:lastModifiedBy>Stallworth, Philip</cp:lastModifiedBy>
  <cp:lastPrinted>2011-06-07T15:07:41Z</cp:lastPrinted>
  <dcterms:created xsi:type="dcterms:W3CDTF">2010-08-06T00:47:51Z</dcterms:created>
  <dcterms:modified xsi:type="dcterms:W3CDTF">2016-08-25T16:34:23Z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