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25" activeTab="0"/>
  </bookViews>
  <sheets>
    <sheet name="T21-0218" sheetId="1" r:id="rId1"/>
  </sheets>
  <definedNames/>
  <calcPr fullCalcOnLoad="1"/>
</workbook>
</file>

<file path=xl/sharedStrings.xml><?xml version="1.0" encoding="utf-8"?>
<sst xmlns="http://schemas.openxmlformats.org/spreadsheetml/2006/main" count="75" uniqueCount="43">
  <si>
    <t>PRELIMINARY RESULTS</t>
  </si>
  <si>
    <t>All Tax Units</t>
  </si>
  <si>
    <t>Number (thousands)</t>
  </si>
  <si>
    <t>Percent of Total</t>
  </si>
  <si>
    <t>Greater than 0</t>
  </si>
  <si>
    <t>Greater than 10% of AGI</t>
  </si>
  <si>
    <t>Greater than 25% of AGI</t>
  </si>
  <si>
    <t>Greater than 50% of AGI</t>
  </si>
  <si>
    <t>All</t>
  </si>
  <si>
    <t>Amount ($Billions)</t>
  </si>
  <si>
    <t>Average ($)</t>
  </si>
  <si>
    <t>Percent of Income Class</t>
  </si>
  <si>
    <t>Percent of Tax Units with Business Income</t>
  </si>
  <si>
    <t>Tax Units with Business Income</t>
  </si>
  <si>
    <r>
      <t>Tax Units with Business Income</t>
    </r>
    <r>
      <rPr>
        <b/>
        <vertAlign val="superscript"/>
        <sz val="10"/>
        <rFont val="Calibri"/>
        <family val="2"/>
      </rPr>
      <t>2</t>
    </r>
  </si>
  <si>
    <t>Less 
than 0</t>
  </si>
  <si>
    <t>http://www.taxpolicycenter.org</t>
  </si>
  <si>
    <t>(2)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</si>
  <si>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Lowest Quintile</t>
  </si>
  <si>
    <t>Second Quintile</t>
  </si>
  <si>
    <t>Middle Quintile</t>
  </si>
  <si>
    <t>Fourth Quintile</t>
  </si>
  <si>
    <t>Top Quintile</t>
  </si>
  <si>
    <t>Addendum</t>
  </si>
  <si>
    <t>80-90</t>
  </si>
  <si>
    <t>90-95</t>
  </si>
  <si>
    <t>95-99</t>
  </si>
  <si>
    <t>Top 1 Percent</t>
  </si>
  <si>
    <t>Top 0.1 Percent</t>
  </si>
  <si>
    <t>Business Income as Percentage of Total AGI</t>
  </si>
  <si>
    <r>
      <t>Expanded Cash Income Percentile</t>
    </r>
    <r>
      <rPr>
        <b/>
        <vertAlign val="superscript"/>
        <sz val="10"/>
        <rFont val="Calibri"/>
        <family val="2"/>
      </rPr>
      <t>1</t>
    </r>
  </si>
  <si>
    <t>Table T16-xxyy</t>
  </si>
  <si>
    <t>Source: Urban-Brookings Tax Policy Center Microsimulation Model (version 0516-1).</t>
  </si>
  <si>
    <t>Note: Calendar year. Tax units that are dependents of other tax units are excluded from the analysis.</t>
  </si>
  <si>
    <r>
      <t>Distribution of Tax Units with Business Income by Expanded Cash Income Percentile, 2016</t>
    </r>
    <r>
      <rPr>
        <b/>
        <vertAlign val="superscript"/>
        <sz val="12"/>
        <rFont val="Calibri"/>
        <family val="2"/>
      </rPr>
      <t>1</t>
    </r>
  </si>
  <si>
    <t xml:space="preserve">(1) Tax units with negative adjusted gross income are not included in their respective income category but are included in the totals. The income percentile classes used in this table are based on the income distribution for the entire population and contain an equal number of people, not tax units. The breaks are (in 2016 dollars): 20% $24,400; 40% $47,700; 60% $82,300; 80% $142,200; 90% $206,800; 95% $291,700; 99% $693,500; 99.9% $3,646,300. For a description of expanded cash income see http://www.taxpolicycenter.org/numbers/displayatab.cfm?DocID=574. </t>
  </si>
  <si>
    <t>Amount ($ billions)</t>
  </si>
  <si>
    <t>Distribution of Tax Units with Business Income by Expanded Cash Income Percentile, 2021</t>
  </si>
  <si>
    <t>http://www.taxpolicycenter.org/TaxModel/income.cfm.</t>
  </si>
  <si>
    <t>Source: Urban-Brookings Tax Policy Center Microsimulation Model (version 0721-1).</t>
  </si>
  <si>
    <t xml:space="preserve">(1) The income percentile classes used in this table are based on the income distribution for the entire population and contain an equal number of people, not tax units. The breaks are (in 2020 dollars): 20% $27,900; 40% $55,100; 60% $97,700; 80% $178,100; 90% $259,000; 95% $372,600; 99% $882,500; 99.9% $4,052,100. Includes both filing and non-filing units but excludes those that are dependents of other tax units. Tax units with negative adjusted gross income are excluded from their respective income class but are included in the totals. For a description of expanded cash income see  </t>
  </si>
  <si>
    <t>Table T21-0218</t>
  </si>
  <si>
    <t>Note: Calendar year. Baseline is the law in place for 2021 as of September 2, 2021. Tax units that are dependents of other tax units are excluded from the analysis.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</si>
</sst>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409]h:mm:ss\ AM/PM"/>
  </numFmts>
  <fonts count="48">
    <font>
      <sz val="10"/>
      <name val="Arial"/>
      <family val="0"/>
    </font>
    <font>
      <sz val="10"/>
      <name val="Times New Roman"/>
      <family val="1"/>
    </font>
    <font>
      <u val="single"/>
      <sz val="10"/>
      <color indexed="12"/>
      <name val="Arial"/>
      <family val="2"/>
    </font>
    <font>
      <sz val="8"/>
      <name val="Arial"/>
      <family val="2"/>
    </font>
    <font>
      <b/>
      <vertAlign val="superscript"/>
      <sz val="10"/>
      <name val="Calibri"/>
      <family val="2"/>
    </font>
    <font>
      <b/>
      <vertAlign val="superscript"/>
      <sz val="12"/>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15" fontId="25" fillId="0" borderId="0" xfId="57" applyNumberFormat="1" applyFont="1" applyAlignment="1">
      <alignment horizontal="left"/>
      <protection/>
    </xf>
    <xf numFmtId="0" fontId="26" fillId="0" borderId="0" xfId="57" applyFont="1">
      <alignment/>
      <protection/>
    </xf>
    <xf numFmtId="0" fontId="25" fillId="0" borderId="0" xfId="57" applyFont="1">
      <alignment/>
      <protection/>
    </xf>
    <xf numFmtId="0" fontId="26" fillId="0" borderId="10" xfId="57" applyFont="1" applyBorder="1">
      <alignment/>
      <protection/>
    </xf>
    <xf numFmtId="0" fontId="26" fillId="0" borderId="0" xfId="57" applyFont="1" applyBorder="1">
      <alignment/>
      <protection/>
    </xf>
    <xf numFmtId="0" fontId="25" fillId="0" borderId="0" xfId="57" applyFont="1" applyBorder="1" applyAlignment="1">
      <alignment horizontal="center" vertical="center" wrapText="1"/>
      <protection/>
    </xf>
    <xf numFmtId="0" fontId="26" fillId="0" borderId="11" xfId="57" applyFont="1" applyBorder="1">
      <alignment/>
      <protection/>
    </xf>
    <xf numFmtId="0" fontId="26" fillId="0" borderId="0" xfId="57" applyFont="1" applyFill="1" applyBorder="1" applyAlignment="1">
      <alignment/>
      <protection/>
    </xf>
    <xf numFmtId="0" fontId="26" fillId="0" borderId="0" xfId="0" applyFont="1" applyBorder="1" applyAlignment="1">
      <alignment wrapText="1"/>
    </xf>
    <xf numFmtId="0" fontId="25" fillId="0" borderId="0" xfId="57" applyFont="1" applyBorder="1" applyAlignment="1">
      <alignment horizontal="center" vertical="center" wrapText="1"/>
      <protection/>
    </xf>
    <xf numFmtId="0" fontId="0" fillId="0" borderId="12" xfId="0" applyBorder="1" applyAlignment="1">
      <alignment horizontal="center" vertical="center" wrapText="1"/>
    </xf>
    <xf numFmtId="0" fontId="0" fillId="0" borderId="0" xfId="0" applyBorder="1" applyAlignment="1">
      <alignment horizontal="center" vertical="center" wrapText="1"/>
    </xf>
    <xf numFmtId="164" fontId="26" fillId="0" borderId="0" xfId="57" applyNumberFormat="1" applyFont="1" applyAlignment="1">
      <alignment horizontal="right" indent="1"/>
      <protection/>
    </xf>
    <xf numFmtId="0" fontId="26" fillId="0" borderId="0" xfId="57" applyFont="1" applyAlignment="1">
      <alignment horizontal="right" indent="1"/>
      <protection/>
    </xf>
    <xf numFmtId="165" fontId="26" fillId="0" borderId="0" xfId="57" applyNumberFormat="1" applyFont="1" applyAlignment="1">
      <alignment horizontal="right" indent="1"/>
      <protection/>
    </xf>
    <xf numFmtId="3" fontId="26" fillId="0" borderId="0" xfId="57" applyNumberFormat="1" applyFont="1" applyAlignment="1">
      <alignment horizontal="right" indent="1"/>
      <protection/>
    </xf>
    <xf numFmtId="0" fontId="0" fillId="0" borderId="13" xfId="0"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53" applyFont="1" applyAlignment="1" applyProtection="1">
      <alignment horizontal="right"/>
      <protection/>
    </xf>
    <xf numFmtId="0" fontId="25" fillId="0" borderId="0" xfId="57" applyFont="1" applyAlignment="1">
      <alignment horizontal="right"/>
      <protection/>
    </xf>
    <xf numFmtId="16" fontId="25" fillId="0" borderId="0" xfId="57" applyNumberFormat="1" applyFont="1" applyAlignment="1" quotePrefix="1">
      <alignment horizontal="right"/>
      <protection/>
    </xf>
    <xf numFmtId="0" fontId="25" fillId="0" borderId="0" xfId="57" applyFont="1" applyAlignment="1">
      <alignment horizontal="left"/>
      <protection/>
    </xf>
    <xf numFmtId="0" fontId="25" fillId="0" borderId="0" xfId="57" applyFont="1" applyBorder="1" applyAlignment="1">
      <alignment horizontal="right"/>
      <protection/>
    </xf>
    <xf numFmtId="0" fontId="0" fillId="0" borderId="11" xfId="0" applyBorder="1" applyAlignment="1">
      <alignment/>
    </xf>
    <xf numFmtId="0" fontId="25" fillId="0" borderId="0" xfId="57" applyFont="1" applyBorder="1" applyAlignment="1">
      <alignment horizontal="center" vertical="center" wrapText="1"/>
      <protection/>
    </xf>
    <xf numFmtId="0" fontId="26" fillId="0" borderId="0" xfId="0" applyFont="1" applyBorder="1" applyAlignment="1">
      <alignment horizontal="center" vertical="center" wrapText="1"/>
    </xf>
    <xf numFmtId="3" fontId="26" fillId="0" borderId="0" xfId="0" applyNumberFormat="1" applyFont="1" applyAlignment="1">
      <alignment/>
    </xf>
    <xf numFmtId="164" fontId="26" fillId="0" borderId="0" xfId="0" applyNumberFormat="1" applyFont="1" applyAlignment="1">
      <alignment/>
    </xf>
    <xf numFmtId="164" fontId="26" fillId="0" borderId="0" xfId="0" applyNumberFormat="1" applyFont="1" applyAlignment="1">
      <alignment horizontal="right"/>
    </xf>
    <xf numFmtId="3" fontId="25" fillId="0" borderId="0" xfId="0" applyNumberFormat="1" applyFont="1" applyAlignment="1">
      <alignment/>
    </xf>
    <xf numFmtId="0" fontId="25" fillId="0" borderId="0" xfId="57" applyFont="1" applyAlignment="1">
      <alignment horizontal="right" indent="1"/>
      <protection/>
    </xf>
    <xf numFmtId="164" fontId="25" fillId="0" borderId="0" xfId="0" applyNumberFormat="1" applyFont="1" applyAlignment="1">
      <alignment horizontal="right"/>
    </xf>
    <xf numFmtId="165" fontId="25" fillId="0" borderId="0" xfId="57" applyNumberFormat="1" applyFont="1" applyAlignment="1">
      <alignment horizontal="right" indent="1"/>
      <protection/>
    </xf>
    <xf numFmtId="164" fontId="25" fillId="0" borderId="0" xfId="57" applyNumberFormat="1" applyFont="1" applyAlignment="1">
      <alignment horizontal="right" indent="1"/>
      <protection/>
    </xf>
    <xf numFmtId="0" fontId="25" fillId="0" borderId="0" xfId="57" applyFont="1" applyBorder="1" applyAlignment="1">
      <alignment horizontal="right" indent="1"/>
      <protection/>
    </xf>
    <xf numFmtId="0" fontId="6" fillId="0" borderId="0" xfId="0" applyFont="1" applyAlignment="1">
      <alignment/>
    </xf>
    <xf numFmtId="164" fontId="25" fillId="0" borderId="0" xfId="0" applyNumberFormat="1" applyFont="1" applyAlignment="1">
      <alignment/>
    </xf>
    <xf numFmtId="3" fontId="25" fillId="0" borderId="0" xfId="57" applyNumberFormat="1" applyFont="1" applyAlignment="1">
      <alignment horizontal="right" indent="1"/>
      <protection/>
    </xf>
    <xf numFmtId="3" fontId="26" fillId="0" borderId="0" xfId="57" applyNumberFormat="1" applyFont="1" applyFill="1" applyAlignment="1">
      <alignment horizontal="right" indent="1"/>
      <protection/>
    </xf>
    <xf numFmtId="3" fontId="0" fillId="0" borderId="0" xfId="0" applyNumberFormat="1" applyAlignment="1">
      <alignment/>
    </xf>
    <xf numFmtId="0" fontId="26" fillId="0" borderId="0" xfId="0" applyFont="1" applyAlignment="1">
      <alignment wrapText="1"/>
    </xf>
    <xf numFmtId="0" fontId="0" fillId="0" borderId="0" xfId="0" applyAlignment="1">
      <alignment/>
    </xf>
    <xf numFmtId="0" fontId="26" fillId="0" borderId="0" xfId="57" applyFont="1" applyAlignment="1">
      <alignment horizontal="left" wrapText="1"/>
      <protection/>
    </xf>
    <xf numFmtId="0" fontId="25" fillId="0" borderId="13" xfId="57" applyFont="1" applyBorder="1" applyAlignment="1">
      <alignment horizontal="center" vertical="center" wrapText="1"/>
      <protection/>
    </xf>
    <xf numFmtId="0" fontId="25" fillId="0" borderId="11" xfId="57" applyFont="1" applyBorder="1" applyAlignment="1">
      <alignment horizontal="center" vertical="center" wrapText="1"/>
      <protection/>
    </xf>
    <xf numFmtId="0" fontId="25" fillId="0" borderId="13" xfId="0" applyFont="1" applyBorder="1" applyAlignment="1">
      <alignment horizontal="center" vertical="center" wrapText="1"/>
    </xf>
    <xf numFmtId="0" fontId="0" fillId="0" borderId="11" xfId="0" applyBorder="1" applyAlignment="1">
      <alignment horizontal="center" vertical="center" wrapText="1"/>
    </xf>
    <xf numFmtId="0" fontId="26" fillId="0" borderId="0" xfId="57" applyFont="1" applyFill="1" applyBorder="1" applyAlignment="1">
      <alignment wrapText="1"/>
      <protection/>
    </xf>
    <xf numFmtId="0" fontId="26" fillId="0" borderId="0" xfId="0" applyFont="1" applyAlignment="1">
      <alignment wrapText="1"/>
    </xf>
    <xf numFmtId="0" fontId="0" fillId="0" borderId="0" xfId="0" applyAlignment="1">
      <alignment wrapText="1"/>
    </xf>
    <xf numFmtId="0" fontId="26" fillId="0" borderId="0" xfId="57" applyFont="1" applyAlignment="1">
      <alignment wrapText="1"/>
      <protection/>
    </xf>
    <xf numFmtId="0" fontId="28" fillId="0" borderId="0" xfId="57" applyFont="1" applyAlignment="1">
      <alignment horizontal="center" wrapText="1"/>
      <protection/>
    </xf>
    <xf numFmtId="0" fontId="29" fillId="0" borderId="0" xfId="0" applyFont="1" applyAlignment="1">
      <alignment wrapText="1"/>
    </xf>
    <xf numFmtId="0" fontId="28" fillId="0" borderId="0" xfId="57" applyFont="1" applyAlignment="1">
      <alignment horizontal="center" vertical="center" wrapText="1"/>
      <protection/>
    </xf>
    <xf numFmtId="0" fontId="25" fillId="0" borderId="12" xfId="57" applyFont="1" applyBorder="1" applyAlignment="1">
      <alignment horizontal="center" vertical="center" wrapText="1"/>
      <protection/>
    </xf>
    <xf numFmtId="0" fontId="25" fillId="0" borderId="0" xfId="57" applyFont="1" applyBorder="1" applyAlignment="1">
      <alignment horizontal="center" vertical="center" wrapText="1"/>
      <protection/>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wrapText="1"/>
    </xf>
    <xf numFmtId="0" fontId="26" fillId="0" borderId="0" xfId="0" applyFont="1" applyBorder="1" applyAlignment="1">
      <alignment horizontal="center" vertical="center" wrapText="1"/>
    </xf>
    <xf numFmtId="0" fontId="27" fillId="0" borderId="0" xfId="53" applyFont="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income.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38"/>
  <sheetViews>
    <sheetView showGridLines="0" tabSelected="1" zoomScalePageLayoutView="0" workbookViewId="0" topLeftCell="A1">
      <selection activeCell="C5" sqref="C5"/>
    </sheetView>
  </sheetViews>
  <sheetFormatPr defaultColWidth="9.140625" defaultRowHeight="12.75"/>
  <cols>
    <col min="1" max="1" width="15.7109375" style="0" customWidth="1"/>
    <col min="2" max="2" width="1.7109375" style="0" customWidth="1"/>
    <col min="3" max="3" width="10.00390625" style="0" customWidth="1"/>
    <col min="4" max="4" width="0.71875" style="0" customWidth="1"/>
    <col min="5" max="5" width="8.7109375" style="0" customWidth="1"/>
    <col min="6" max="6" width="0.71875" style="0" customWidth="1"/>
    <col min="7" max="7" width="10.00390625" style="0" customWidth="1"/>
    <col min="8" max="8" width="0.71875" style="0" customWidth="1"/>
    <col min="9" max="9" width="8.7109375" style="0" customWidth="1"/>
    <col min="10" max="10" width="0.71875" style="0" customWidth="1"/>
    <col min="11" max="11" width="8.7109375" style="0" customWidth="1"/>
    <col min="12" max="12" width="0.71875" style="0" customWidth="1"/>
    <col min="13" max="13" width="9.140625" style="0" customWidth="1"/>
    <col min="14" max="14" width="0.9921875" style="0" customWidth="1"/>
    <col min="16" max="16" width="0.71875" style="0" customWidth="1"/>
    <col min="18" max="18" width="0.71875" style="0" customWidth="1"/>
    <col min="20" max="20" width="0.71875" style="0" customWidth="1"/>
    <col min="22" max="22" width="0.71875" style="0" customWidth="1"/>
    <col min="23" max="23" width="8.8515625" style="0" customWidth="1"/>
    <col min="24" max="24" width="0.71875" style="0" customWidth="1"/>
    <col min="25" max="25" width="10.7109375" style="0" customWidth="1"/>
    <col min="26" max="26" width="0.71875" style="0" customWidth="1"/>
    <col min="27" max="27" width="10.421875" style="0" customWidth="1"/>
    <col min="29" max="29" width="15.7109375" style="0" hidden="1" customWidth="1"/>
    <col min="30" max="30" width="1.7109375" style="0" hidden="1" customWidth="1"/>
    <col min="31" max="31" width="10.00390625" style="0" hidden="1" customWidth="1"/>
    <col min="32" max="32" width="0.71875" style="0" hidden="1" customWidth="1"/>
    <col min="33" max="33" width="8.7109375" style="0" hidden="1" customWidth="1"/>
    <col min="34" max="34" width="0.71875" style="0" hidden="1" customWidth="1"/>
    <col min="35" max="35" width="10.00390625" style="0" hidden="1" customWidth="1"/>
    <col min="36" max="36" width="0.71875" style="0" hidden="1" customWidth="1"/>
    <col min="37" max="37" width="8.7109375" style="0" hidden="1" customWidth="1"/>
    <col min="38" max="38" width="0.71875" style="0" hidden="1" customWidth="1"/>
    <col min="39" max="39" width="8.7109375" style="0" hidden="1" customWidth="1"/>
    <col min="40" max="40" width="0.71875" style="0" hidden="1" customWidth="1"/>
    <col min="41" max="41" width="9.140625" style="0" hidden="1" customWidth="1"/>
    <col min="42" max="42" width="0.9921875" style="0" hidden="1" customWidth="1"/>
    <col min="43" max="43" width="9.140625" style="0" hidden="1" customWidth="1"/>
    <col min="44" max="44" width="0.71875" style="0" hidden="1" customWidth="1"/>
    <col min="45" max="45" width="9.140625" style="0" hidden="1" customWidth="1"/>
    <col min="46" max="46" width="0.71875" style="0" hidden="1" customWidth="1"/>
    <col min="47" max="47" width="9.140625" style="0" hidden="1" customWidth="1"/>
    <col min="48" max="48" width="0.71875" style="0" hidden="1" customWidth="1"/>
    <col min="49" max="49" width="9.140625" style="0" hidden="1" customWidth="1"/>
    <col min="50" max="50" width="0.71875" style="0" hidden="1" customWidth="1"/>
    <col min="51" max="51" width="8.57421875" style="0" hidden="1" customWidth="1"/>
    <col min="52" max="52" width="0.71875" style="0" hidden="1" customWidth="1"/>
    <col min="53" max="53" width="10.7109375" style="0" hidden="1" customWidth="1"/>
    <col min="54" max="54" width="0.71875" style="0" hidden="1" customWidth="1"/>
    <col min="55" max="55" width="10.421875" style="0" hidden="1" customWidth="1"/>
  </cols>
  <sheetData>
    <row r="1" spans="1:27" ht="12.75">
      <c r="A1" s="1">
        <v>44441</v>
      </c>
      <c r="B1" s="3" t="s">
        <v>0</v>
      </c>
      <c r="C1" s="2"/>
      <c r="D1" s="2"/>
      <c r="E1" s="2"/>
      <c r="F1" s="2"/>
      <c r="G1" s="3"/>
      <c r="H1" s="2"/>
      <c r="I1" s="3"/>
      <c r="J1" s="2"/>
      <c r="K1" s="2"/>
      <c r="L1" s="3"/>
      <c r="M1" s="3"/>
      <c r="N1" s="3"/>
      <c r="O1" s="2"/>
      <c r="P1" s="2"/>
      <c r="Q1" s="2"/>
      <c r="R1" s="2"/>
      <c r="S1" s="2"/>
      <c r="T1" s="2"/>
      <c r="U1" s="2"/>
      <c r="V1" s="3"/>
      <c r="W1" s="3"/>
      <c r="X1" s="3"/>
      <c r="Y1" s="3"/>
      <c r="Z1" s="3"/>
      <c r="AA1" s="20" t="s">
        <v>16</v>
      </c>
    </row>
    <row r="2" spans="1:27" ht="12.75">
      <c r="A2" s="2"/>
      <c r="B2" s="2"/>
      <c r="C2" s="2"/>
      <c r="D2" s="2"/>
      <c r="E2" s="2"/>
      <c r="F2" s="2"/>
      <c r="G2" s="3"/>
      <c r="H2" s="2"/>
      <c r="I2" s="3"/>
      <c r="J2" s="2"/>
      <c r="K2" s="2"/>
      <c r="L2" s="2"/>
      <c r="M2" s="2"/>
      <c r="N2" s="2"/>
      <c r="O2" s="2"/>
      <c r="P2" s="2"/>
      <c r="Q2" s="2"/>
      <c r="R2" s="2"/>
      <c r="S2" s="2"/>
      <c r="T2" s="2"/>
      <c r="U2" s="2"/>
      <c r="V2" s="2"/>
      <c r="W2" s="2"/>
      <c r="X2" s="2"/>
      <c r="Y2" s="2"/>
      <c r="Z2" s="2"/>
      <c r="AA2" s="2"/>
    </row>
    <row r="3" spans="1:55" ht="15.75">
      <c r="A3" s="53" t="s">
        <v>41</v>
      </c>
      <c r="B3" s="53"/>
      <c r="C3" s="53"/>
      <c r="D3" s="53"/>
      <c r="E3" s="53"/>
      <c r="F3" s="53"/>
      <c r="G3" s="53"/>
      <c r="H3" s="53"/>
      <c r="I3" s="54"/>
      <c r="J3" s="54"/>
      <c r="K3" s="54"/>
      <c r="L3" s="50"/>
      <c r="M3" s="50"/>
      <c r="N3" s="50"/>
      <c r="O3" s="50"/>
      <c r="P3" s="50"/>
      <c r="Q3" s="50"/>
      <c r="R3" s="50"/>
      <c r="S3" s="50"/>
      <c r="T3" s="50"/>
      <c r="U3" s="50"/>
      <c r="V3" s="50"/>
      <c r="W3" s="50"/>
      <c r="X3" s="50"/>
      <c r="Y3" s="50"/>
      <c r="Z3" s="50"/>
      <c r="AA3" s="50"/>
      <c r="AC3" s="53" t="s">
        <v>31</v>
      </c>
      <c r="AD3" s="53"/>
      <c r="AE3" s="53"/>
      <c r="AF3" s="53"/>
      <c r="AG3" s="53"/>
      <c r="AH3" s="53"/>
      <c r="AI3" s="53"/>
      <c r="AJ3" s="53"/>
      <c r="AK3" s="54"/>
      <c r="AL3" s="54"/>
      <c r="AM3" s="54"/>
      <c r="AN3" s="50"/>
      <c r="AO3" s="50"/>
      <c r="AP3" s="50"/>
      <c r="AQ3" s="50"/>
      <c r="AR3" s="50"/>
      <c r="AS3" s="50"/>
      <c r="AT3" s="50"/>
      <c r="AU3" s="50"/>
      <c r="AV3" s="50"/>
      <c r="AW3" s="50"/>
      <c r="AX3" s="50"/>
      <c r="AY3" s="50"/>
      <c r="AZ3" s="50"/>
      <c r="BA3" s="50"/>
      <c r="BB3" s="50"/>
      <c r="BC3" s="50"/>
    </row>
    <row r="4" spans="1:55" ht="15.75">
      <c r="A4" s="55" t="s">
        <v>37</v>
      </c>
      <c r="B4" s="55"/>
      <c r="C4" s="55"/>
      <c r="D4" s="55"/>
      <c r="E4" s="55"/>
      <c r="F4" s="55"/>
      <c r="G4" s="55"/>
      <c r="H4" s="55"/>
      <c r="I4" s="54"/>
      <c r="J4" s="54"/>
      <c r="K4" s="54"/>
      <c r="L4" s="50"/>
      <c r="M4" s="50"/>
      <c r="N4" s="50"/>
      <c r="O4" s="50"/>
      <c r="P4" s="50"/>
      <c r="Q4" s="50"/>
      <c r="R4" s="50"/>
      <c r="S4" s="50"/>
      <c r="T4" s="50"/>
      <c r="U4" s="50"/>
      <c r="V4" s="50"/>
      <c r="W4" s="50"/>
      <c r="X4" s="50"/>
      <c r="Y4" s="50"/>
      <c r="Z4" s="50"/>
      <c r="AA4" s="50"/>
      <c r="AC4" s="55" t="s">
        <v>34</v>
      </c>
      <c r="AD4" s="55"/>
      <c r="AE4" s="55"/>
      <c r="AF4" s="55"/>
      <c r="AG4" s="55"/>
      <c r="AH4" s="55"/>
      <c r="AI4" s="55"/>
      <c r="AJ4" s="55"/>
      <c r="AK4" s="54"/>
      <c r="AL4" s="54"/>
      <c r="AM4" s="54"/>
      <c r="AN4" s="50"/>
      <c r="AO4" s="50"/>
      <c r="AP4" s="50"/>
      <c r="AQ4" s="50"/>
      <c r="AR4" s="50"/>
      <c r="AS4" s="50"/>
      <c r="AT4" s="50"/>
      <c r="AU4" s="50"/>
      <c r="AV4" s="50"/>
      <c r="AW4" s="50"/>
      <c r="AX4" s="50"/>
      <c r="AY4" s="50"/>
      <c r="AZ4" s="50"/>
      <c r="BA4" s="50"/>
      <c r="BB4" s="50"/>
      <c r="BC4" s="50"/>
    </row>
    <row r="5" spans="1:55" ht="13.5" thickBot="1">
      <c r="A5" s="4"/>
      <c r="B5" s="4"/>
      <c r="C5" s="4"/>
      <c r="D5" s="4"/>
      <c r="E5" s="4"/>
      <c r="F5" s="4"/>
      <c r="G5" s="4"/>
      <c r="H5" s="4"/>
      <c r="I5" s="4"/>
      <c r="J5" s="4"/>
      <c r="K5" s="4"/>
      <c r="L5" s="4"/>
      <c r="M5" s="4"/>
      <c r="N5" s="4"/>
      <c r="O5" s="4"/>
      <c r="P5" s="4"/>
      <c r="Q5" s="4"/>
      <c r="R5" s="4"/>
      <c r="S5" s="4"/>
      <c r="T5" s="4"/>
      <c r="U5" s="4"/>
      <c r="V5" s="4"/>
      <c r="W5" s="4"/>
      <c r="X5" s="4"/>
      <c r="Y5" s="4"/>
      <c r="Z5" s="4"/>
      <c r="AA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3.5" customHeight="1" thickTop="1">
      <c r="A6" s="56" t="s">
        <v>30</v>
      </c>
      <c r="B6" s="5"/>
      <c r="C6" s="56" t="s">
        <v>1</v>
      </c>
      <c r="D6" s="58"/>
      <c r="E6" s="58"/>
      <c r="F6" s="5"/>
      <c r="G6" s="56" t="s">
        <v>14</v>
      </c>
      <c r="H6" s="58"/>
      <c r="I6" s="58"/>
      <c r="J6" s="58"/>
      <c r="K6" s="60"/>
      <c r="L6" s="5"/>
      <c r="M6" s="56" t="s">
        <v>12</v>
      </c>
      <c r="N6" s="61"/>
      <c r="O6" s="61"/>
      <c r="P6" s="61"/>
      <c r="Q6" s="61"/>
      <c r="R6" s="61"/>
      <c r="S6" s="61"/>
      <c r="T6" s="61"/>
      <c r="U6" s="61"/>
      <c r="V6" s="5"/>
      <c r="W6" s="56" t="s">
        <v>13</v>
      </c>
      <c r="X6" s="60"/>
      <c r="Y6" s="60"/>
      <c r="Z6" s="11"/>
      <c r="AA6" s="56" t="s">
        <v>29</v>
      </c>
      <c r="AC6" s="56" t="s">
        <v>30</v>
      </c>
      <c r="AD6" s="5"/>
      <c r="AE6" s="56" t="s">
        <v>1</v>
      </c>
      <c r="AF6" s="58"/>
      <c r="AG6" s="58"/>
      <c r="AH6" s="5"/>
      <c r="AI6" s="56" t="s">
        <v>14</v>
      </c>
      <c r="AJ6" s="58"/>
      <c r="AK6" s="58"/>
      <c r="AL6" s="58"/>
      <c r="AM6" s="60"/>
      <c r="AN6" s="5"/>
      <c r="AO6" s="56" t="s">
        <v>12</v>
      </c>
      <c r="AP6" s="61"/>
      <c r="AQ6" s="61"/>
      <c r="AR6" s="61"/>
      <c r="AS6" s="61"/>
      <c r="AT6" s="61"/>
      <c r="AU6" s="61"/>
      <c r="AV6" s="61"/>
      <c r="AW6" s="61"/>
      <c r="AX6" s="5"/>
      <c r="AY6" s="56" t="s">
        <v>13</v>
      </c>
      <c r="AZ6" s="60"/>
      <c r="BA6" s="60"/>
      <c r="BB6" s="11"/>
      <c r="BC6" s="56" t="s">
        <v>29</v>
      </c>
    </row>
    <row r="7" spans="1:55" ht="12.75">
      <c r="A7" s="57"/>
      <c r="B7" s="6"/>
      <c r="C7" s="59"/>
      <c r="D7" s="59"/>
      <c r="E7" s="59"/>
      <c r="F7" s="6"/>
      <c r="G7" s="59"/>
      <c r="H7" s="59"/>
      <c r="I7" s="59"/>
      <c r="J7" s="59"/>
      <c r="K7" s="48"/>
      <c r="L7" s="6"/>
      <c r="M7" s="51"/>
      <c r="N7" s="51"/>
      <c r="O7" s="51"/>
      <c r="P7" s="51"/>
      <c r="Q7" s="51"/>
      <c r="R7" s="51"/>
      <c r="S7" s="51"/>
      <c r="T7" s="51"/>
      <c r="U7" s="51"/>
      <c r="V7" s="6"/>
      <c r="W7" s="48"/>
      <c r="X7" s="48"/>
      <c r="Y7" s="48"/>
      <c r="Z7" s="12"/>
      <c r="AA7" s="62"/>
      <c r="AC7" s="57"/>
      <c r="AD7" s="26"/>
      <c r="AE7" s="59"/>
      <c r="AF7" s="59"/>
      <c r="AG7" s="59"/>
      <c r="AH7" s="26"/>
      <c r="AI7" s="59"/>
      <c r="AJ7" s="59"/>
      <c r="AK7" s="59"/>
      <c r="AL7" s="59"/>
      <c r="AM7" s="48"/>
      <c r="AN7" s="26"/>
      <c r="AO7" s="51"/>
      <c r="AP7" s="51"/>
      <c r="AQ7" s="51"/>
      <c r="AR7" s="51"/>
      <c r="AS7" s="51"/>
      <c r="AT7" s="51"/>
      <c r="AU7" s="51"/>
      <c r="AV7" s="51"/>
      <c r="AW7" s="51"/>
      <c r="AX7" s="26"/>
      <c r="AY7" s="48"/>
      <c r="AZ7" s="48"/>
      <c r="BA7" s="48"/>
      <c r="BB7" s="12"/>
      <c r="BC7" s="62"/>
    </row>
    <row r="8" spans="1:55" ht="12.75" customHeight="1">
      <c r="A8" s="57"/>
      <c r="B8" s="6"/>
      <c r="C8" s="45" t="s">
        <v>2</v>
      </c>
      <c r="D8" s="18"/>
      <c r="E8" s="45" t="s">
        <v>3</v>
      </c>
      <c r="F8" s="6"/>
      <c r="G8" s="45" t="s">
        <v>2</v>
      </c>
      <c r="H8" s="18"/>
      <c r="I8" s="45" t="s">
        <v>3</v>
      </c>
      <c r="J8" s="18"/>
      <c r="K8" s="45" t="s">
        <v>11</v>
      </c>
      <c r="L8" s="6"/>
      <c r="M8" s="45" t="s">
        <v>15</v>
      </c>
      <c r="N8" s="17"/>
      <c r="O8" s="45" t="s">
        <v>4</v>
      </c>
      <c r="P8" s="18"/>
      <c r="Q8" s="45" t="s">
        <v>5</v>
      </c>
      <c r="R8" s="18"/>
      <c r="S8" s="45" t="s">
        <v>6</v>
      </c>
      <c r="T8" s="18"/>
      <c r="U8" s="45" t="s">
        <v>7</v>
      </c>
      <c r="V8" s="6"/>
      <c r="W8" s="47" t="s">
        <v>36</v>
      </c>
      <c r="X8" s="17"/>
      <c r="Y8" s="45" t="s">
        <v>10</v>
      </c>
      <c r="Z8" s="10"/>
      <c r="AA8" s="62"/>
      <c r="AC8" s="57"/>
      <c r="AD8" s="26"/>
      <c r="AE8" s="45" t="s">
        <v>2</v>
      </c>
      <c r="AF8" s="18"/>
      <c r="AG8" s="45" t="s">
        <v>3</v>
      </c>
      <c r="AH8" s="26"/>
      <c r="AI8" s="45" t="s">
        <v>2</v>
      </c>
      <c r="AJ8" s="18"/>
      <c r="AK8" s="45" t="s">
        <v>3</v>
      </c>
      <c r="AL8" s="18"/>
      <c r="AM8" s="45" t="s">
        <v>11</v>
      </c>
      <c r="AN8" s="26"/>
      <c r="AO8" s="45" t="s">
        <v>15</v>
      </c>
      <c r="AP8" s="17"/>
      <c r="AQ8" s="45" t="s">
        <v>4</v>
      </c>
      <c r="AR8" s="18"/>
      <c r="AS8" s="45" t="s">
        <v>5</v>
      </c>
      <c r="AT8" s="18"/>
      <c r="AU8" s="45" t="s">
        <v>6</v>
      </c>
      <c r="AV8" s="18"/>
      <c r="AW8" s="45" t="s">
        <v>7</v>
      </c>
      <c r="AX8" s="26"/>
      <c r="AY8" s="47" t="s">
        <v>9</v>
      </c>
      <c r="AZ8" s="17"/>
      <c r="BA8" s="45" t="s">
        <v>10</v>
      </c>
      <c r="BB8" s="26"/>
      <c r="BC8" s="62"/>
    </row>
    <row r="9" spans="1:55" ht="24.75" customHeight="1">
      <c r="A9" s="46"/>
      <c r="B9" s="6"/>
      <c r="C9" s="46"/>
      <c r="D9" s="19"/>
      <c r="E9" s="46"/>
      <c r="F9" s="6"/>
      <c r="G9" s="46"/>
      <c r="H9" s="19"/>
      <c r="I9" s="46"/>
      <c r="J9" s="19"/>
      <c r="K9" s="46"/>
      <c r="L9" s="6"/>
      <c r="M9" s="48"/>
      <c r="N9" s="12"/>
      <c r="O9" s="46"/>
      <c r="P9" s="19"/>
      <c r="Q9" s="46"/>
      <c r="R9" s="19"/>
      <c r="S9" s="46"/>
      <c r="T9" s="19"/>
      <c r="U9" s="46"/>
      <c r="V9" s="6"/>
      <c r="W9" s="48"/>
      <c r="X9" s="12"/>
      <c r="Y9" s="48"/>
      <c r="Z9" s="10"/>
      <c r="AA9" s="59"/>
      <c r="AC9" s="46"/>
      <c r="AD9" s="26"/>
      <c r="AE9" s="46"/>
      <c r="AF9" s="27"/>
      <c r="AG9" s="46"/>
      <c r="AH9" s="26"/>
      <c r="AI9" s="46"/>
      <c r="AJ9" s="27"/>
      <c r="AK9" s="46"/>
      <c r="AL9" s="27"/>
      <c r="AM9" s="46"/>
      <c r="AN9" s="26"/>
      <c r="AO9" s="48"/>
      <c r="AP9" s="12"/>
      <c r="AQ9" s="46"/>
      <c r="AR9" s="27"/>
      <c r="AS9" s="46"/>
      <c r="AT9" s="27"/>
      <c r="AU9" s="46"/>
      <c r="AV9" s="27"/>
      <c r="AW9" s="46"/>
      <c r="AX9" s="26"/>
      <c r="AY9" s="48"/>
      <c r="AZ9" s="12"/>
      <c r="BA9" s="48"/>
      <c r="BB9" s="26"/>
      <c r="BC9" s="59"/>
    </row>
    <row r="10" spans="1:55"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7" ht="12.75">
      <c r="A11" s="21" t="s">
        <v>18</v>
      </c>
      <c r="B11" s="2"/>
      <c r="C11" s="28">
        <v>47380</v>
      </c>
      <c r="D11" s="14"/>
      <c r="E11" s="30">
        <v>26.53</v>
      </c>
      <c r="F11" s="14"/>
      <c r="G11" s="28">
        <v>5620</v>
      </c>
      <c r="H11" s="14"/>
      <c r="I11" s="15">
        <v>15.2</v>
      </c>
      <c r="J11" s="14"/>
      <c r="K11" s="13">
        <v>11.86</v>
      </c>
      <c r="L11" s="14"/>
      <c r="M11" s="13">
        <v>1.36</v>
      </c>
      <c r="O11" s="13">
        <v>10.5</v>
      </c>
      <c r="P11" s="13"/>
      <c r="Q11" s="13">
        <v>9.82</v>
      </c>
      <c r="R11" s="13"/>
      <c r="S11" s="13">
        <v>9.21</v>
      </c>
      <c r="T11" s="13"/>
      <c r="U11" s="13">
        <v>8.48</v>
      </c>
      <c r="V11" s="14"/>
      <c r="W11" s="29">
        <v>39.74</v>
      </c>
      <c r="X11" s="16"/>
      <c r="Y11" s="16">
        <v>7080</v>
      </c>
      <c r="Z11" s="14"/>
      <c r="AA11" s="15">
        <v>11.41</v>
      </c>
      <c r="AC11" s="21" t="s">
        <v>18</v>
      </c>
      <c r="AD11" s="2"/>
      <c r="AE11" s="16" t="e">
        <f>#REF!/1000</f>
        <v>#REF!</v>
      </c>
      <c r="AF11" s="14"/>
      <c r="AG11" s="13" t="e">
        <f>#REF!</f>
        <v>#REF!</v>
      </c>
      <c r="AH11" s="14"/>
      <c r="AI11" s="16" t="e">
        <f>#REF!/1000</f>
        <v>#REF!</v>
      </c>
      <c r="AJ11" s="14"/>
      <c r="AK11" s="15" t="e">
        <f>#REF!</f>
        <v>#REF!</v>
      </c>
      <c r="AL11" s="14"/>
      <c r="AM11" s="13" t="e">
        <f>#REF!</f>
        <v>#REF!</v>
      </c>
      <c r="AN11" s="14"/>
      <c r="AO11" s="13" t="e">
        <f>#REF!/#REF!*100</f>
        <v>#REF!</v>
      </c>
      <c r="AQ11" s="13" t="e">
        <f>#REF!/#REF!*100</f>
        <v>#REF!</v>
      </c>
      <c r="AR11" s="13"/>
      <c r="AS11" s="13" t="e">
        <f>#REF!/#REF!*100</f>
        <v>#REF!</v>
      </c>
      <c r="AT11" s="13"/>
      <c r="AU11" s="13" t="e">
        <f>#REF!/#REF!*100</f>
        <v>#REF!</v>
      </c>
      <c r="AV11" s="13"/>
      <c r="AW11" s="13" t="e">
        <f>#REF!/#REF!*100</f>
        <v>#REF!</v>
      </c>
      <c r="AX11" s="14"/>
      <c r="AY11" s="16" t="e">
        <f>#REF!/1000000000</f>
        <v>#REF!</v>
      </c>
      <c r="AZ11" s="16"/>
      <c r="BA11" s="16" t="e">
        <f>#REF!/#REF!</f>
        <v>#REF!</v>
      </c>
      <c r="BB11" s="14"/>
      <c r="BC11" s="15" t="e">
        <f>#REF!/#REF!*100</f>
        <v>#REF!</v>
      </c>
      <c r="BD11" s="40"/>
      <c r="BE11" s="41"/>
    </row>
    <row r="12" spans="1:57" ht="12.75">
      <c r="A12" s="22" t="s">
        <v>19</v>
      </c>
      <c r="B12" s="2"/>
      <c r="C12" s="28">
        <v>38900</v>
      </c>
      <c r="D12" s="14"/>
      <c r="E12" s="30">
        <v>21.78</v>
      </c>
      <c r="F12" s="14"/>
      <c r="G12" s="28">
        <v>5370</v>
      </c>
      <c r="H12" s="14"/>
      <c r="I12" s="15">
        <v>14.53</v>
      </c>
      <c r="J12" s="14"/>
      <c r="K12" s="13">
        <v>13.8</v>
      </c>
      <c r="L12" s="14"/>
      <c r="M12" s="13">
        <v>3.33</v>
      </c>
      <c r="O12" s="13">
        <v>10.47</v>
      </c>
      <c r="P12" s="13"/>
      <c r="Q12" s="13">
        <v>8.68</v>
      </c>
      <c r="R12" s="13"/>
      <c r="S12" s="13">
        <v>7.24</v>
      </c>
      <c r="T12" s="13"/>
      <c r="U12" s="13">
        <v>5.91</v>
      </c>
      <c r="V12" s="14"/>
      <c r="W12" s="29">
        <v>44.9</v>
      </c>
      <c r="X12" s="16"/>
      <c r="Y12" s="16">
        <v>8360</v>
      </c>
      <c r="Z12" s="14"/>
      <c r="AA12" s="15">
        <v>4.67</v>
      </c>
      <c r="AC12" s="22" t="s">
        <v>19</v>
      </c>
      <c r="AD12" s="2"/>
      <c r="AE12" s="16" t="e">
        <f>#REF!/1000</f>
        <v>#REF!</v>
      </c>
      <c r="AF12" s="14"/>
      <c r="AG12" s="13" t="e">
        <f>#REF!</f>
        <v>#REF!</v>
      </c>
      <c r="AH12" s="14"/>
      <c r="AI12" s="16" t="e">
        <f>#REF!/1000</f>
        <v>#REF!</v>
      </c>
      <c r="AJ12" s="14"/>
      <c r="AK12" s="15" t="e">
        <f>#REF!</f>
        <v>#REF!</v>
      </c>
      <c r="AL12" s="14"/>
      <c r="AM12" s="13" t="e">
        <f>#REF!</f>
        <v>#REF!</v>
      </c>
      <c r="AN12" s="14"/>
      <c r="AO12" s="13" t="e">
        <f>#REF!/#REF!*100</f>
        <v>#REF!</v>
      </c>
      <c r="AQ12" s="13" t="e">
        <f>#REF!/#REF!*100</f>
        <v>#REF!</v>
      </c>
      <c r="AR12" s="13"/>
      <c r="AS12" s="13" t="e">
        <f>#REF!/#REF!*100</f>
        <v>#REF!</v>
      </c>
      <c r="AT12" s="13"/>
      <c r="AU12" s="13" t="e">
        <f>#REF!/#REF!*100</f>
        <v>#REF!</v>
      </c>
      <c r="AV12" s="13"/>
      <c r="AW12" s="13" t="e">
        <f>#REF!/#REF!*100</f>
        <v>#REF!</v>
      </c>
      <c r="AX12" s="14"/>
      <c r="AY12" s="16" t="e">
        <f>#REF!/1000000000</f>
        <v>#REF!</v>
      </c>
      <c r="AZ12" s="16"/>
      <c r="BA12" s="16" t="e">
        <f>#REF!/#REF!</f>
        <v>#REF!</v>
      </c>
      <c r="BB12" s="14"/>
      <c r="BC12" s="15" t="e">
        <f>#REF!/#REF!*100</f>
        <v>#REF!</v>
      </c>
      <c r="BD12" s="40"/>
      <c r="BE12" s="41"/>
    </row>
    <row r="13" spans="1:57" ht="12.75">
      <c r="A13" s="21" t="s">
        <v>20</v>
      </c>
      <c r="B13" s="2"/>
      <c r="C13" s="28">
        <v>36280</v>
      </c>
      <c r="D13" s="14"/>
      <c r="E13" s="30">
        <v>20.31</v>
      </c>
      <c r="F13" s="14"/>
      <c r="G13" s="28">
        <v>6470</v>
      </c>
      <c r="H13" s="14"/>
      <c r="I13" s="15">
        <v>17.52</v>
      </c>
      <c r="J13" s="14"/>
      <c r="K13" s="13">
        <v>17.85</v>
      </c>
      <c r="L13" s="14"/>
      <c r="M13" s="13">
        <v>6.62</v>
      </c>
      <c r="O13" s="13">
        <v>11.22</v>
      </c>
      <c r="P13" s="13"/>
      <c r="Q13" s="13">
        <v>7.29</v>
      </c>
      <c r="R13" s="13"/>
      <c r="S13" s="13">
        <v>5.15</v>
      </c>
      <c r="T13" s="13"/>
      <c r="U13" s="13">
        <v>3.16</v>
      </c>
      <c r="V13" s="14"/>
      <c r="W13" s="29">
        <v>45.31</v>
      </c>
      <c r="X13" s="16"/>
      <c r="Y13" s="16">
        <v>7000</v>
      </c>
      <c r="Z13" s="14"/>
      <c r="AA13" s="15">
        <v>2.39</v>
      </c>
      <c r="AC13" s="21" t="s">
        <v>20</v>
      </c>
      <c r="AD13" s="2"/>
      <c r="AE13" s="16" t="e">
        <f>#REF!/1000</f>
        <v>#REF!</v>
      </c>
      <c r="AF13" s="14"/>
      <c r="AG13" s="13" t="e">
        <f>#REF!</f>
        <v>#REF!</v>
      </c>
      <c r="AH13" s="14"/>
      <c r="AI13" s="16" t="e">
        <f>#REF!/1000</f>
        <v>#REF!</v>
      </c>
      <c r="AJ13" s="14"/>
      <c r="AK13" s="15" t="e">
        <f>#REF!</f>
        <v>#REF!</v>
      </c>
      <c r="AL13" s="14"/>
      <c r="AM13" s="13" t="e">
        <f>#REF!</f>
        <v>#REF!</v>
      </c>
      <c r="AN13" s="14"/>
      <c r="AO13" s="13" t="e">
        <f>#REF!/#REF!*100</f>
        <v>#REF!</v>
      </c>
      <c r="AQ13" s="13" t="e">
        <f>#REF!/#REF!*100</f>
        <v>#REF!</v>
      </c>
      <c r="AR13" s="13"/>
      <c r="AS13" s="13" t="e">
        <f>#REF!/#REF!*100</f>
        <v>#REF!</v>
      </c>
      <c r="AT13" s="13"/>
      <c r="AU13" s="13" t="e">
        <f>#REF!/#REF!*100</f>
        <v>#REF!</v>
      </c>
      <c r="AV13" s="13"/>
      <c r="AW13" s="13" t="e">
        <f>#REF!/#REF!*100</f>
        <v>#REF!</v>
      </c>
      <c r="AX13" s="14"/>
      <c r="AY13" s="16" t="e">
        <f>#REF!/1000000000</f>
        <v>#REF!</v>
      </c>
      <c r="AZ13" s="16"/>
      <c r="BA13" s="16" t="e">
        <f>#REF!/#REF!</f>
        <v>#REF!</v>
      </c>
      <c r="BB13" s="14"/>
      <c r="BC13" s="15" t="e">
        <f>#REF!/#REF!*100</f>
        <v>#REF!</v>
      </c>
      <c r="BD13" s="40"/>
      <c r="BE13" s="41"/>
    </row>
    <row r="14" spans="1:57" ht="12.75">
      <c r="A14" s="21" t="s">
        <v>21</v>
      </c>
      <c r="B14" s="2"/>
      <c r="C14" s="28">
        <v>29900</v>
      </c>
      <c r="D14" s="14"/>
      <c r="E14" s="30">
        <v>16.74</v>
      </c>
      <c r="F14" s="14"/>
      <c r="G14" s="28">
        <v>7810</v>
      </c>
      <c r="H14" s="14"/>
      <c r="I14" s="15">
        <v>21.15</v>
      </c>
      <c r="J14" s="14"/>
      <c r="K14" s="13">
        <v>26.14</v>
      </c>
      <c r="L14" s="14"/>
      <c r="M14" s="13">
        <v>10.35</v>
      </c>
      <c r="O14" s="13">
        <v>15.79</v>
      </c>
      <c r="P14" s="13"/>
      <c r="Q14" s="13">
        <v>7.67</v>
      </c>
      <c r="R14" s="13"/>
      <c r="S14" s="13">
        <v>4.52</v>
      </c>
      <c r="T14" s="13"/>
      <c r="U14" s="13">
        <v>2.53</v>
      </c>
      <c r="V14" s="14"/>
      <c r="W14" s="29">
        <v>68.87</v>
      </c>
      <c r="X14" s="16"/>
      <c r="Y14" s="16">
        <v>8810</v>
      </c>
      <c r="Z14" s="14"/>
      <c r="AA14" s="15">
        <v>2.41</v>
      </c>
      <c r="AC14" s="21" t="s">
        <v>21</v>
      </c>
      <c r="AD14" s="2"/>
      <c r="AE14" s="16" t="e">
        <f>#REF!/1000</f>
        <v>#REF!</v>
      </c>
      <c r="AF14" s="14"/>
      <c r="AG14" s="13" t="e">
        <f>#REF!</f>
        <v>#REF!</v>
      </c>
      <c r="AH14" s="14"/>
      <c r="AI14" s="16" t="e">
        <f>#REF!/1000</f>
        <v>#REF!</v>
      </c>
      <c r="AJ14" s="14"/>
      <c r="AK14" s="15" t="e">
        <f>#REF!</f>
        <v>#REF!</v>
      </c>
      <c r="AL14" s="14"/>
      <c r="AM14" s="13" t="e">
        <f>#REF!</f>
        <v>#REF!</v>
      </c>
      <c r="AN14" s="14"/>
      <c r="AO14" s="13" t="e">
        <f>#REF!/#REF!*100</f>
        <v>#REF!</v>
      </c>
      <c r="AQ14" s="13" t="e">
        <f>#REF!/#REF!*100</f>
        <v>#REF!</v>
      </c>
      <c r="AR14" s="13"/>
      <c r="AS14" s="13" t="e">
        <f>#REF!/#REF!*100</f>
        <v>#REF!</v>
      </c>
      <c r="AT14" s="13"/>
      <c r="AU14" s="13" t="e">
        <f>#REF!/#REF!*100</f>
        <v>#REF!</v>
      </c>
      <c r="AV14" s="13"/>
      <c r="AW14" s="13" t="e">
        <f>#REF!/#REF!*100</f>
        <v>#REF!</v>
      </c>
      <c r="AX14" s="14"/>
      <c r="AY14" s="16" t="e">
        <f>#REF!/1000000000</f>
        <v>#REF!</v>
      </c>
      <c r="AZ14" s="16"/>
      <c r="BA14" s="16" t="e">
        <f>#REF!/#REF!</f>
        <v>#REF!</v>
      </c>
      <c r="BB14" s="14"/>
      <c r="BC14" s="15" t="e">
        <f>#REF!/#REF!*100</f>
        <v>#REF!</v>
      </c>
      <c r="BD14" s="40"/>
      <c r="BE14" s="41"/>
    </row>
    <row r="15" spans="1:57" ht="12.75">
      <c r="A15" s="21" t="s">
        <v>22</v>
      </c>
      <c r="B15" s="2"/>
      <c r="C15" s="28">
        <v>24630</v>
      </c>
      <c r="D15" s="14"/>
      <c r="E15" s="30">
        <v>13.79</v>
      </c>
      <c r="F15" s="14"/>
      <c r="G15" s="28">
        <v>10390</v>
      </c>
      <c r="H15" s="14"/>
      <c r="I15" s="15">
        <v>28.11</v>
      </c>
      <c r="J15" s="14"/>
      <c r="K15" s="13">
        <v>42.17</v>
      </c>
      <c r="L15" s="14"/>
      <c r="M15" s="13">
        <v>14.93</v>
      </c>
      <c r="O15" s="13">
        <v>27.24</v>
      </c>
      <c r="P15" s="13"/>
      <c r="Q15" s="13">
        <v>15.32</v>
      </c>
      <c r="R15" s="13"/>
      <c r="S15" s="13">
        <v>11.07</v>
      </c>
      <c r="T15" s="13"/>
      <c r="U15" s="13">
        <v>6.85</v>
      </c>
      <c r="V15" s="14"/>
      <c r="W15" s="29">
        <v>1104.05</v>
      </c>
      <c r="X15" s="16"/>
      <c r="Y15" s="16">
        <v>106300</v>
      </c>
      <c r="Z15" s="14"/>
      <c r="AA15" s="15">
        <v>13.67</v>
      </c>
      <c r="AC15" s="21" t="s">
        <v>22</v>
      </c>
      <c r="AD15" s="2"/>
      <c r="AE15" s="16" t="e">
        <f>#REF!/1000</f>
        <v>#REF!</v>
      </c>
      <c r="AF15" s="14"/>
      <c r="AG15" s="13" t="e">
        <f>#REF!</f>
        <v>#REF!</v>
      </c>
      <c r="AH15" s="14"/>
      <c r="AI15" s="16" t="e">
        <f>#REF!/1000</f>
        <v>#REF!</v>
      </c>
      <c r="AJ15" s="14"/>
      <c r="AK15" s="15" t="e">
        <f>#REF!</f>
        <v>#REF!</v>
      </c>
      <c r="AL15" s="14"/>
      <c r="AM15" s="13" t="e">
        <f>#REF!</f>
        <v>#REF!</v>
      </c>
      <c r="AN15" s="14"/>
      <c r="AO15" s="13" t="e">
        <f>#REF!/#REF!*100</f>
        <v>#REF!</v>
      </c>
      <c r="AQ15" s="13" t="e">
        <f>#REF!/#REF!*100</f>
        <v>#REF!</v>
      </c>
      <c r="AR15" s="13"/>
      <c r="AS15" s="13" t="e">
        <f>#REF!/#REF!*100</f>
        <v>#REF!</v>
      </c>
      <c r="AT15" s="13"/>
      <c r="AU15" s="13" t="e">
        <f>#REF!/#REF!*100</f>
        <v>#REF!</v>
      </c>
      <c r="AV15" s="13"/>
      <c r="AW15" s="13" t="e">
        <f>#REF!/#REF!*100</f>
        <v>#REF!</v>
      </c>
      <c r="AX15" s="14"/>
      <c r="AY15" s="16" t="e">
        <f>#REF!/1000000000</f>
        <v>#REF!</v>
      </c>
      <c r="AZ15" s="16"/>
      <c r="BA15" s="16" t="e">
        <f>#REF!/#REF!</f>
        <v>#REF!</v>
      </c>
      <c r="BB15" s="14"/>
      <c r="BC15" s="15" t="e">
        <f>#REF!/#REF!*100</f>
        <v>#REF!</v>
      </c>
      <c r="BD15" s="40"/>
      <c r="BE15" s="41"/>
    </row>
    <row r="16" spans="1:57" s="37" customFormat="1" ht="12.75">
      <c r="A16" s="21" t="s">
        <v>8</v>
      </c>
      <c r="B16" s="3"/>
      <c r="C16" s="31">
        <v>178610</v>
      </c>
      <c r="D16" s="32"/>
      <c r="E16" s="33">
        <v>100</v>
      </c>
      <c r="F16" s="32"/>
      <c r="G16" s="31">
        <v>36950</v>
      </c>
      <c r="H16" s="32"/>
      <c r="I16" s="34">
        <v>100</v>
      </c>
      <c r="J16" s="32"/>
      <c r="K16" s="35">
        <v>20.69</v>
      </c>
      <c r="L16" s="36"/>
      <c r="M16" s="35">
        <v>6.81</v>
      </c>
      <c r="O16" s="35">
        <v>13.87</v>
      </c>
      <c r="P16" s="35"/>
      <c r="Q16" s="35">
        <v>9.43</v>
      </c>
      <c r="R16" s="35"/>
      <c r="S16" s="35">
        <v>7.44</v>
      </c>
      <c r="T16" s="35"/>
      <c r="U16" s="35">
        <v>5.65</v>
      </c>
      <c r="V16" s="32"/>
      <c r="W16" s="38">
        <v>1185.81</v>
      </c>
      <c r="X16" s="39"/>
      <c r="Y16" s="39">
        <v>32090</v>
      </c>
      <c r="Z16" s="32"/>
      <c r="AA16" s="34">
        <v>8.95</v>
      </c>
      <c r="AC16" s="21" t="s">
        <v>8</v>
      </c>
      <c r="AD16" s="3"/>
      <c r="AE16" s="39" t="e">
        <f>#REF!/1000</f>
        <v>#REF!</v>
      </c>
      <c r="AF16" s="32"/>
      <c r="AG16" s="35" t="e">
        <f>SUM(#REF!)</f>
        <v>#REF!</v>
      </c>
      <c r="AH16" s="32"/>
      <c r="AI16" s="39" t="e">
        <f>#REF!/1000</f>
        <v>#REF!</v>
      </c>
      <c r="AJ16" s="32"/>
      <c r="AK16" s="34" t="e">
        <f>SUM(#REF!)</f>
        <v>#REF!</v>
      </c>
      <c r="AL16" s="32"/>
      <c r="AM16" s="35" t="e">
        <f>#REF!</f>
        <v>#REF!</v>
      </c>
      <c r="AN16" s="36"/>
      <c r="AO16" s="35" t="e">
        <f>#REF!/#REF!*100</f>
        <v>#REF!</v>
      </c>
      <c r="AQ16" s="35" t="e">
        <f>#REF!/#REF!*100</f>
        <v>#REF!</v>
      </c>
      <c r="AR16" s="35"/>
      <c r="AS16" s="35" t="e">
        <f>#REF!/#REF!*100</f>
        <v>#REF!</v>
      </c>
      <c r="AT16" s="35"/>
      <c r="AU16" s="35" t="e">
        <f>#REF!/#REF!*100</f>
        <v>#REF!</v>
      </c>
      <c r="AV16" s="35"/>
      <c r="AW16" s="35" t="e">
        <f>#REF!/#REF!*100</f>
        <v>#REF!</v>
      </c>
      <c r="AX16" s="32"/>
      <c r="AY16" s="39" t="e">
        <f>#REF!/1000000000</f>
        <v>#REF!</v>
      </c>
      <c r="AZ16" s="39"/>
      <c r="BA16" s="39" t="e">
        <f>#REF!/#REF!</f>
        <v>#REF!</v>
      </c>
      <c r="BB16" s="32"/>
      <c r="BC16" s="34" t="e">
        <f>#REF!/#REF!*100</f>
        <v>#REF!</v>
      </c>
      <c r="BD16" s="40"/>
      <c r="BE16" s="41"/>
    </row>
    <row r="17" spans="1:57" ht="12.75">
      <c r="A17" s="21"/>
      <c r="B17" s="2"/>
      <c r="C17" s="28"/>
      <c r="E17" s="30"/>
      <c r="G17" s="28"/>
      <c r="I17" s="15"/>
      <c r="K17" s="13"/>
      <c r="M17" s="13"/>
      <c r="O17" s="13"/>
      <c r="Q17" s="13"/>
      <c r="S17" s="13"/>
      <c r="U17" s="13"/>
      <c r="W17" s="29"/>
      <c r="Y17" s="16"/>
      <c r="AA17" s="15"/>
      <c r="AC17" s="21"/>
      <c r="AD17" s="2"/>
      <c r="BD17" s="40"/>
      <c r="BE17" s="41"/>
    </row>
    <row r="18" spans="1:57" ht="12.75">
      <c r="A18" s="23" t="s">
        <v>23</v>
      </c>
      <c r="B18" s="2"/>
      <c r="C18" s="28"/>
      <c r="E18" s="30"/>
      <c r="G18" s="28"/>
      <c r="I18" s="15"/>
      <c r="K18" s="13"/>
      <c r="M18" s="13"/>
      <c r="O18" s="13"/>
      <c r="Q18" s="13"/>
      <c r="S18" s="13"/>
      <c r="U18" s="13"/>
      <c r="W18" s="29"/>
      <c r="Y18" s="16"/>
      <c r="AA18" s="15"/>
      <c r="AC18" s="23" t="s">
        <v>23</v>
      </c>
      <c r="AD18" s="2"/>
      <c r="BD18" s="40"/>
      <c r="BE18" s="41"/>
    </row>
    <row r="19" spans="1:57" ht="12.75">
      <c r="A19" s="21" t="s">
        <v>24</v>
      </c>
      <c r="B19" s="2"/>
      <c r="C19" s="28">
        <v>12610</v>
      </c>
      <c r="D19" s="14"/>
      <c r="E19" s="30">
        <v>7.06</v>
      </c>
      <c r="F19" s="14"/>
      <c r="G19" s="28">
        <v>4310</v>
      </c>
      <c r="H19" s="14"/>
      <c r="I19" s="15">
        <v>11.65</v>
      </c>
      <c r="J19" s="14"/>
      <c r="K19" s="13">
        <v>34.15</v>
      </c>
      <c r="L19" s="14"/>
      <c r="M19" s="13">
        <v>13.29</v>
      </c>
      <c r="O19" s="13">
        <v>20.85</v>
      </c>
      <c r="P19" s="13"/>
      <c r="Q19" s="13">
        <v>10.43</v>
      </c>
      <c r="R19" s="13"/>
      <c r="S19" s="13">
        <v>7.01</v>
      </c>
      <c r="T19" s="13"/>
      <c r="U19" s="13">
        <v>3.73</v>
      </c>
      <c r="V19" s="14"/>
      <c r="W19" s="29">
        <v>74.53</v>
      </c>
      <c r="X19" s="16"/>
      <c r="Y19" s="16">
        <v>17310</v>
      </c>
      <c r="Z19" s="14"/>
      <c r="AA19" s="15">
        <v>3.8</v>
      </c>
      <c r="AC19" s="21" t="s">
        <v>24</v>
      </c>
      <c r="AD19" s="2"/>
      <c r="AE19" s="16" t="e">
        <f>#REF!/1000</f>
        <v>#REF!</v>
      </c>
      <c r="AF19" s="14"/>
      <c r="AG19" s="13" t="e">
        <f>#REF!</f>
        <v>#REF!</v>
      </c>
      <c r="AH19" s="14"/>
      <c r="AI19" s="16" t="e">
        <f>#REF!/1000</f>
        <v>#REF!</v>
      </c>
      <c r="AJ19" s="14"/>
      <c r="AK19" s="15" t="e">
        <f>#REF!</f>
        <v>#REF!</v>
      </c>
      <c r="AL19" s="14"/>
      <c r="AM19" s="13" t="e">
        <f>#REF!</f>
        <v>#REF!</v>
      </c>
      <c r="AN19" s="14"/>
      <c r="AO19" s="13" t="e">
        <f>#REF!/#REF!*100</f>
        <v>#REF!</v>
      </c>
      <c r="AQ19" s="13" t="e">
        <f>#REF!/#REF!*100</f>
        <v>#REF!</v>
      </c>
      <c r="AR19" s="13"/>
      <c r="AS19" s="13" t="e">
        <f>#REF!/#REF!*100</f>
        <v>#REF!</v>
      </c>
      <c r="AT19" s="13"/>
      <c r="AU19" s="13" t="e">
        <f>#REF!/#REF!*100</f>
        <v>#REF!</v>
      </c>
      <c r="AV19" s="13"/>
      <c r="AW19" s="13" t="e">
        <f>#REF!/#REF!*100</f>
        <v>#REF!</v>
      </c>
      <c r="AX19" s="14"/>
      <c r="AY19" s="16" t="e">
        <f>#REF!/1000000000</f>
        <v>#REF!</v>
      </c>
      <c r="AZ19" s="16"/>
      <c r="BA19" s="16" t="e">
        <f>#REF!/#REF!</f>
        <v>#REF!</v>
      </c>
      <c r="BB19" s="14"/>
      <c r="BC19" s="15" t="e">
        <f>#REF!/#REF!*100</f>
        <v>#REF!</v>
      </c>
      <c r="BD19" s="40"/>
      <c r="BE19" s="41"/>
    </row>
    <row r="20" spans="1:57" ht="12.75">
      <c r="A20" s="21" t="s">
        <v>25</v>
      </c>
      <c r="B20" s="2"/>
      <c r="C20" s="28">
        <v>6160</v>
      </c>
      <c r="D20" s="14"/>
      <c r="E20" s="30">
        <v>3.45</v>
      </c>
      <c r="F20" s="14"/>
      <c r="G20" s="28">
        <v>2550</v>
      </c>
      <c r="H20" s="14"/>
      <c r="I20" s="15">
        <v>6.91</v>
      </c>
      <c r="J20" s="14"/>
      <c r="K20" s="13">
        <v>41.45</v>
      </c>
      <c r="L20" s="14"/>
      <c r="M20" s="13">
        <v>15.25</v>
      </c>
      <c r="O20" s="13">
        <v>26.21</v>
      </c>
      <c r="P20" s="13"/>
      <c r="Q20" s="13">
        <v>13.82</v>
      </c>
      <c r="R20" s="13"/>
      <c r="S20" s="13">
        <v>9.3</v>
      </c>
      <c r="T20" s="13"/>
      <c r="U20" s="13">
        <v>5.23</v>
      </c>
      <c r="V20" s="14"/>
      <c r="W20" s="29">
        <v>75.93</v>
      </c>
      <c r="X20" s="16"/>
      <c r="Y20" s="16">
        <v>29730</v>
      </c>
      <c r="Z20" s="14"/>
      <c r="AA20" s="15">
        <v>5.58</v>
      </c>
      <c r="AC20" s="21" t="s">
        <v>25</v>
      </c>
      <c r="AD20" s="2"/>
      <c r="AE20" s="16" t="e">
        <f>#REF!/1000</f>
        <v>#REF!</v>
      </c>
      <c r="AF20" s="14"/>
      <c r="AG20" s="13" t="e">
        <f>#REF!</f>
        <v>#REF!</v>
      </c>
      <c r="AH20" s="14"/>
      <c r="AI20" s="16" t="e">
        <f>#REF!/1000</f>
        <v>#REF!</v>
      </c>
      <c r="AJ20" s="14"/>
      <c r="AK20" s="15" t="e">
        <f>#REF!</f>
        <v>#REF!</v>
      </c>
      <c r="AL20" s="14"/>
      <c r="AM20" s="13" t="e">
        <f>#REF!</f>
        <v>#REF!</v>
      </c>
      <c r="AN20" s="14"/>
      <c r="AO20" s="13" t="e">
        <f>#REF!/#REF!*100</f>
        <v>#REF!</v>
      </c>
      <c r="AQ20" s="13" t="e">
        <f>#REF!/#REF!*100</f>
        <v>#REF!</v>
      </c>
      <c r="AR20" s="13"/>
      <c r="AS20" s="13" t="e">
        <f>#REF!/#REF!*100</f>
        <v>#REF!</v>
      </c>
      <c r="AT20" s="13"/>
      <c r="AU20" s="13" t="e">
        <f>#REF!/#REF!*100</f>
        <v>#REF!</v>
      </c>
      <c r="AV20" s="13"/>
      <c r="AW20" s="13" t="e">
        <f>#REF!/#REF!*100</f>
        <v>#REF!</v>
      </c>
      <c r="AX20" s="14"/>
      <c r="AY20" s="16" t="e">
        <f>#REF!/1000000000</f>
        <v>#REF!</v>
      </c>
      <c r="AZ20" s="16"/>
      <c r="BA20" s="16" t="e">
        <f>#REF!/#REF!</f>
        <v>#REF!</v>
      </c>
      <c r="BB20" s="14"/>
      <c r="BC20" s="15" t="e">
        <f>#REF!/#REF!*100</f>
        <v>#REF!</v>
      </c>
      <c r="BD20" s="40"/>
      <c r="BE20" s="41"/>
    </row>
    <row r="21" spans="1:57" ht="12.75">
      <c r="A21" s="21" t="s">
        <v>26</v>
      </c>
      <c r="B21" s="2"/>
      <c r="C21" s="28">
        <v>4720</v>
      </c>
      <c r="D21" s="14"/>
      <c r="E21" s="30">
        <v>2.64</v>
      </c>
      <c r="F21" s="14"/>
      <c r="G21" s="28">
        <v>2640</v>
      </c>
      <c r="H21" s="14"/>
      <c r="I21" s="15">
        <v>7.16</v>
      </c>
      <c r="J21" s="14"/>
      <c r="K21" s="13">
        <v>56.05</v>
      </c>
      <c r="L21" s="14"/>
      <c r="M21" s="13">
        <v>18.05</v>
      </c>
      <c r="O21" s="13">
        <v>38</v>
      </c>
      <c r="P21" s="13"/>
      <c r="Q21" s="13">
        <v>23.76</v>
      </c>
      <c r="R21" s="13"/>
      <c r="S21" s="13">
        <v>18.13</v>
      </c>
      <c r="T21" s="13"/>
      <c r="U21" s="13">
        <v>12.07</v>
      </c>
      <c r="V21" s="14"/>
      <c r="W21" s="29">
        <v>241.65</v>
      </c>
      <c r="X21" s="16"/>
      <c r="Y21" s="16">
        <v>91390</v>
      </c>
      <c r="Z21" s="14"/>
      <c r="AA21" s="15">
        <v>12.92</v>
      </c>
      <c r="AC21" s="21" t="s">
        <v>26</v>
      </c>
      <c r="AD21" s="2"/>
      <c r="AE21" s="16" t="e">
        <f>#REF!/1000</f>
        <v>#REF!</v>
      </c>
      <c r="AF21" s="14"/>
      <c r="AG21" s="13" t="e">
        <f>#REF!</f>
        <v>#REF!</v>
      </c>
      <c r="AH21" s="14"/>
      <c r="AI21" s="16" t="e">
        <f>#REF!/1000</f>
        <v>#REF!</v>
      </c>
      <c r="AJ21" s="14"/>
      <c r="AK21" s="15" t="e">
        <f>#REF!</f>
        <v>#REF!</v>
      </c>
      <c r="AL21" s="14"/>
      <c r="AM21" s="13" t="e">
        <f>#REF!</f>
        <v>#REF!</v>
      </c>
      <c r="AN21" s="14"/>
      <c r="AO21" s="13" t="e">
        <f>#REF!/#REF!*100</f>
        <v>#REF!</v>
      </c>
      <c r="AQ21" s="13" t="e">
        <f>#REF!/#REF!*100</f>
        <v>#REF!</v>
      </c>
      <c r="AR21" s="13"/>
      <c r="AS21" s="13" t="e">
        <f>#REF!/#REF!*100</f>
        <v>#REF!</v>
      </c>
      <c r="AT21" s="13"/>
      <c r="AU21" s="13" t="e">
        <f>#REF!/#REF!*100</f>
        <v>#REF!</v>
      </c>
      <c r="AV21" s="13"/>
      <c r="AW21" s="13" t="e">
        <f>#REF!/#REF!*100</f>
        <v>#REF!</v>
      </c>
      <c r="AX21" s="14"/>
      <c r="AY21" s="16" t="e">
        <f>#REF!/1000000000</f>
        <v>#REF!</v>
      </c>
      <c r="AZ21" s="16"/>
      <c r="BA21" s="16" t="e">
        <f>#REF!/#REF!</f>
        <v>#REF!</v>
      </c>
      <c r="BB21" s="14"/>
      <c r="BC21" s="15" t="e">
        <f>#REF!/#REF!*100</f>
        <v>#REF!</v>
      </c>
      <c r="BD21" s="40"/>
      <c r="BE21" s="41"/>
    </row>
    <row r="22" spans="1:57" ht="12.75">
      <c r="A22" s="21" t="s">
        <v>27</v>
      </c>
      <c r="B22" s="5"/>
      <c r="C22" s="28">
        <v>1140</v>
      </c>
      <c r="D22" s="14"/>
      <c r="E22" s="30">
        <v>0.64</v>
      </c>
      <c r="F22" s="14"/>
      <c r="G22" s="28">
        <v>880</v>
      </c>
      <c r="H22" s="14"/>
      <c r="I22" s="15">
        <v>2.39</v>
      </c>
      <c r="J22" s="14"/>
      <c r="K22" s="13">
        <v>77.47</v>
      </c>
      <c r="L22" s="14"/>
      <c r="M22" s="13">
        <v>18.46</v>
      </c>
      <c r="O22" s="13">
        <v>59.01</v>
      </c>
      <c r="P22" s="13"/>
      <c r="Q22" s="13">
        <v>42.75</v>
      </c>
      <c r="R22" s="13"/>
      <c r="S22" s="13">
        <v>36.44</v>
      </c>
      <c r="T22" s="13"/>
      <c r="U22" s="13">
        <v>28.45</v>
      </c>
      <c r="V22" s="14"/>
      <c r="W22" s="29">
        <v>711.93</v>
      </c>
      <c r="X22" s="16"/>
      <c r="Y22" s="16">
        <v>807580</v>
      </c>
      <c r="Z22" s="14"/>
      <c r="AA22" s="15">
        <v>24.71</v>
      </c>
      <c r="AC22" s="21" t="s">
        <v>27</v>
      </c>
      <c r="AD22" s="5"/>
      <c r="AE22" s="16" t="e">
        <f>#REF!/1000</f>
        <v>#REF!</v>
      </c>
      <c r="AF22" s="14"/>
      <c r="AG22" s="13" t="e">
        <f>#REF!</f>
        <v>#REF!</v>
      </c>
      <c r="AH22" s="14"/>
      <c r="AI22" s="16" t="e">
        <f>#REF!/1000</f>
        <v>#REF!</v>
      </c>
      <c r="AJ22" s="14"/>
      <c r="AK22" s="15" t="e">
        <f>#REF!</f>
        <v>#REF!</v>
      </c>
      <c r="AL22" s="14"/>
      <c r="AM22" s="13" t="e">
        <f>#REF!</f>
        <v>#REF!</v>
      </c>
      <c r="AN22" s="14"/>
      <c r="AO22" s="13" t="e">
        <f>#REF!/#REF!*100</f>
        <v>#REF!</v>
      </c>
      <c r="AQ22" s="13" t="e">
        <f>#REF!/#REF!*100</f>
        <v>#REF!</v>
      </c>
      <c r="AR22" s="13"/>
      <c r="AS22" s="13" t="e">
        <f>#REF!/#REF!*100</f>
        <v>#REF!</v>
      </c>
      <c r="AT22" s="13"/>
      <c r="AU22" s="13" t="e">
        <f>#REF!/#REF!*100</f>
        <v>#REF!</v>
      </c>
      <c r="AV22" s="13"/>
      <c r="AW22" s="13" t="e">
        <f>#REF!/#REF!*100</f>
        <v>#REF!</v>
      </c>
      <c r="AX22" s="14"/>
      <c r="AY22" s="16" t="e">
        <f>#REF!/1000000000</f>
        <v>#REF!</v>
      </c>
      <c r="AZ22" s="16"/>
      <c r="BA22" s="16" t="e">
        <f>#REF!/#REF!</f>
        <v>#REF!</v>
      </c>
      <c r="BB22" s="14"/>
      <c r="BC22" s="15" t="e">
        <f>#REF!/#REF!*100</f>
        <v>#REF!</v>
      </c>
      <c r="BD22" s="40"/>
      <c r="BE22" s="41"/>
    </row>
    <row r="23" spans="1:57" ht="12.75">
      <c r="A23" s="24" t="s">
        <v>28</v>
      </c>
      <c r="B23" s="5"/>
      <c r="C23" s="28">
        <v>120</v>
      </c>
      <c r="D23" s="14"/>
      <c r="E23" s="30">
        <v>0.07</v>
      </c>
      <c r="F23" s="14"/>
      <c r="G23" s="28">
        <v>110</v>
      </c>
      <c r="H23" s="14"/>
      <c r="I23" s="15">
        <v>0.28</v>
      </c>
      <c r="J23" s="14"/>
      <c r="K23" s="13">
        <v>89.36</v>
      </c>
      <c r="L23" s="14"/>
      <c r="M23" s="13">
        <v>27.31</v>
      </c>
      <c r="O23" s="13">
        <v>62.05</v>
      </c>
      <c r="P23" s="13"/>
      <c r="Q23" s="13">
        <v>45.04</v>
      </c>
      <c r="R23" s="13"/>
      <c r="S23" s="13">
        <v>39.31</v>
      </c>
      <c r="T23" s="13"/>
      <c r="U23" s="13">
        <v>32.03</v>
      </c>
      <c r="V23" s="14"/>
      <c r="W23" s="29">
        <v>348.02</v>
      </c>
      <c r="X23" s="16"/>
      <c r="Y23" s="16">
        <v>3321920</v>
      </c>
      <c r="Z23" s="14"/>
      <c r="AA23" s="15">
        <v>22.46</v>
      </c>
      <c r="AC23" s="24" t="s">
        <v>28</v>
      </c>
      <c r="AD23" s="5"/>
      <c r="AE23" s="16" t="e">
        <f>#REF!/1000</f>
        <v>#REF!</v>
      </c>
      <c r="AF23" s="14"/>
      <c r="AG23" s="13" t="e">
        <f>#REF!</f>
        <v>#REF!</v>
      </c>
      <c r="AH23" s="14"/>
      <c r="AI23" s="16" t="e">
        <f>#REF!/1000</f>
        <v>#REF!</v>
      </c>
      <c r="AJ23" s="14"/>
      <c r="AK23" s="15" t="e">
        <f>#REF!</f>
        <v>#REF!</v>
      </c>
      <c r="AL23" s="14"/>
      <c r="AM23" s="13" t="e">
        <f>#REF!</f>
        <v>#REF!</v>
      </c>
      <c r="AN23" s="14"/>
      <c r="AO23" s="13" t="e">
        <f>#REF!/#REF!*100</f>
        <v>#REF!</v>
      </c>
      <c r="AQ23" s="13" t="e">
        <f>#REF!/#REF!*100</f>
        <v>#REF!</v>
      </c>
      <c r="AR23" s="13"/>
      <c r="AS23" s="13" t="e">
        <f>#REF!/#REF!*100</f>
        <v>#REF!</v>
      </c>
      <c r="AT23" s="13"/>
      <c r="AU23" s="13" t="e">
        <f>#REF!/#REF!*100</f>
        <v>#REF!</v>
      </c>
      <c r="AV23" s="13"/>
      <c r="AW23" s="13" t="e">
        <f>#REF!/#REF!*100</f>
        <v>#REF!</v>
      </c>
      <c r="AX23" s="14"/>
      <c r="AY23" s="16" t="e">
        <f>#REF!/1000000000</f>
        <v>#REF!</v>
      </c>
      <c r="AZ23" s="16"/>
      <c r="BA23" s="16" t="e">
        <f>#REF!/#REF!</f>
        <v>#REF!</v>
      </c>
      <c r="BB23" s="14"/>
      <c r="BC23" s="15" t="e">
        <f>#REF!/#REF!*100</f>
        <v>#REF!</v>
      </c>
      <c r="BD23" s="40"/>
      <c r="BE23" s="41"/>
    </row>
    <row r="24" spans="1:57" ht="12.75">
      <c r="A24" s="7"/>
      <c r="B24" s="7"/>
      <c r="C24" s="7"/>
      <c r="D24" s="7"/>
      <c r="E24" s="7"/>
      <c r="F24" s="7"/>
      <c r="G24" s="7"/>
      <c r="H24" s="7"/>
      <c r="I24" s="7"/>
      <c r="J24" s="7"/>
      <c r="K24" s="7"/>
      <c r="L24" s="7"/>
      <c r="M24" s="7"/>
      <c r="N24" s="25"/>
      <c r="O24" s="7"/>
      <c r="P24" s="7"/>
      <c r="Q24" s="7"/>
      <c r="R24" s="7"/>
      <c r="S24" s="7"/>
      <c r="T24" s="7"/>
      <c r="U24" s="7"/>
      <c r="V24" s="7"/>
      <c r="W24" s="7"/>
      <c r="X24" s="7"/>
      <c r="Y24" s="7"/>
      <c r="Z24" s="7"/>
      <c r="AA24" s="7"/>
      <c r="AC24" s="7"/>
      <c r="AD24" s="7"/>
      <c r="AE24" s="7"/>
      <c r="AF24" s="7"/>
      <c r="AG24" s="7"/>
      <c r="AH24" s="7"/>
      <c r="AI24" s="7"/>
      <c r="AJ24" s="7"/>
      <c r="AK24" s="7"/>
      <c r="AL24" s="7"/>
      <c r="AM24" s="7"/>
      <c r="AN24" s="7"/>
      <c r="AO24" s="7"/>
      <c r="AP24" s="25"/>
      <c r="AQ24" s="7"/>
      <c r="AR24" s="7"/>
      <c r="AS24" s="7"/>
      <c r="AT24" s="7"/>
      <c r="AU24" s="7"/>
      <c r="AV24" s="7"/>
      <c r="AW24" s="7"/>
      <c r="AX24" s="7"/>
      <c r="AY24" s="7"/>
      <c r="AZ24" s="7"/>
      <c r="BA24" s="7"/>
      <c r="BB24" s="7"/>
      <c r="BC24" s="7"/>
      <c r="BE24" s="41"/>
    </row>
    <row r="25" spans="1:55" ht="12.75">
      <c r="A25" s="8" t="s">
        <v>39</v>
      </c>
      <c r="B25" s="9"/>
      <c r="C25" s="9"/>
      <c r="D25" s="9"/>
      <c r="E25" s="9"/>
      <c r="F25" s="9"/>
      <c r="G25" s="9"/>
      <c r="H25" s="9"/>
      <c r="I25" s="9"/>
      <c r="J25" s="9"/>
      <c r="K25" s="9"/>
      <c r="L25" s="9"/>
      <c r="M25" s="9"/>
      <c r="N25" s="9"/>
      <c r="O25" s="9"/>
      <c r="P25" s="9"/>
      <c r="Q25" s="9"/>
      <c r="R25" s="9"/>
      <c r="S25" s="9"/>
      <c r="T25" s="9"/>
      <c r="U25" s="9"/>
      <c r="V25" s="9"/>
      <c r="W25" s="9"/>
      <c r="X25" s="9"/>
      <c r="Y25" s="9"/>
      <c r="Z25" s="9"/>
      <c r="AA25" s="9"/>
      <c r="AC25" s="8" t="s">
        <v>32</v>
      </c>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row>
    <row r="26" spans="1:256" ht="12.75">
      <c r="A26" s="8" t="s">
        <v>42</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t="s">
        <v>33</v>
      </c>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55" ht="12.75" customHeight="1">
      <c r="A27" s="49" t="s">
        <v>40</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C27" s="49" t="s">
        <v>35</v>
      </c>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row>
    <row r="28" spans="1:55" ht="12.7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C28" s="49"/>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row>
    <row r="29" spans="1:55" ht="12.7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C29" s="49"/>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row>
    <row r="30" spans="1:55" ht="12.7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row>
    <row r="31" spans="1:27" ht="12.75" customHeight="1">
      <c r="A31" s="63" t="s">
        <v>38</v>
      </c>
      <c r="B31" s="63"/>
      <c r="C31" s="63"/>
      <c r="D31" s="63"/>
      <c r="E31" s="63"/>
      <c r="F31" s="63"/>
      <c r="G31" s="63"/>
      <c r="H31" s="63"/>
      <c r="I31" s="63"/>
      <c r="J31" s="44"/>
      <c r="K31" s="44"/>
      <c r="L31" s="44"/>
      <c r="M31" s="44"/>
      <c r="N31" s="44"/>
      <c r="O31" s="44"/>
      <c r="P31" s="44"/>
      <c r="Q31" s="44"/>
      <c r="R31" s="44"/>
      <c r="S31" s="44"/>
      <c r="T31" s="44"/>
      <c r="U31" s="44"/>
      <c r="V31" s="42"/>
      <c r="W31" s="42"/>
      <c r="X31" s="42"/>
      <c r="Y31" s="42"/>
      <c r="Z31" s="42"/>
      <c r="AA31" s="42"/>
    </row>
    <row r="32" spans="1:55" ht="12.75">
      <c r="A32" s="52" t="s">
        <v>17</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C32" s="52" t="s">
        <v>17</v>
      </c>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12.7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row>
    <row r="37" spans="1:17" ht="12.75">
      <c r="A37" s="43"/>
      <c r="B37" s="43"/>
      <c r="C37" s="43"/>
      <c r="D37" s="43"/>
      <c r="E37" s="43"/>
      <c r="F37" s="43"/>
      <c r="G37" s="43"/>
      <c r="H37" s="43"/>
      <c r="I37" s="43"/>
      <c r="J37" s="43"/>
      <c r="K37" s="43"/>
      <c r="L37" s="43"/>
      <c r="M37" s="43"/>
      <c r="N37" s="43"/>
      <c r="O37" s="43"/>
      <c r="P37" s="43"/>
      <c r="Q37" s="43"/>
    </row>
    <row r="38" spans="1:17" ht="45" customHeight="1">
      <c r="A38" s="43"/>
      <c r="B38" s="43"/>
      <c r="C38" s="43"/>
      <c r="D38" s="43"/>
      <c r="E38" s="43"/>
      <c r="F38" s="43"/>
      <c r="G38" s="43"/>
      <c r="H38" s="43"/>
      <c r="I38" s="43"/>
      <c r="J38" s="43"/>
      <c r="K38" s="43"/>
      <c r="L38" s="43"/>
      <c r="M38" s="43"/>
      <c r="N38" s="43"/>
      <c r="O38" s="43"/>
      <c r="P38" s="43"/>
      <c r="Q38" s="43"/>
    </row>
  </sheetData>
  <sheetProtection/>
  <mergeCells count="45">
    <mergeCell ref="A3:AA3"/>
    <mergeCell ref="A4:AA4"/>
    <mergeCell ref="A6:A9"/>
    <mergeCell ref="C6:E7"/>
    <mergeCell ref="AA6:AA9"/>
    <mergeCell ref="A27:AA30"/>
    <mergeCell ref="M8:M9"/>
    <mergeCell ref="Q8:Q9"/>
    <mergeCell ref="C8:C9"/>
    <mergeCell ref="E8:E9"/>
    <mergeCell ref="A32:AA33"/>
    <mergeCell ref="S8:S9"/>
    <mergeCell ref="I8:I9"/>
    <mergeCell ref="W8:W9"/>
    <mergeCell ref="O8:O9"/>
    <mergeCell ref="Y8:Y9"/>
    <mergeCell ref="A31:I31"/>
    <mergeCell ref="AE8:AE9"/>
    <mergeCell ref="AG8:AG9"/>
    <mergeCell ref="W6:Y7"/>
    <mergeCell ref="K8:K9"/>
    <mergeCell ref="G6:K7"/>
    <mergeCell ref="M6:U7"/>
    <mergeCell ref="G8:G9"/>
    <mergeCell ref="U8:U9"/>
    <mergeCell ref="AQ8:AQ9"/>
    <mergeCell ref="AS8:AS9"/>
    <mergeCell ref="AC3:BC3"/>
    <mergeCell ref="AC4:BC4"/>
    <mergeCell ref="AC6:AC9"/>
    <mergeCell ref="AE6:AG7"/>
    <mergeCell ref="AI6:AM7"/>
    <mergeCell ref="AO6:AW7"/>
    <mergeCell ref="AY6:BA7"/>
    <mergeCell ref="BC6:BC9"/>
    <mergeCell ref="AU8:AU9"/>
    <mergeCell ref="AW8:AW9"/>
    <mergeCell ref="AY8:AY9"/>
    <mergeCell ref="BA8:BA9"/>
    <mergeCell ref="AC27:BC30"/>
    <mergeCell ref="AC32:BC33"/>
    <mergeCell ref="AI8:AI9"/>
    <mergeCell ref="AK8:AK9"/>
    <mergeCell ref="AM8:AM9"/>
    <mergeCell ref="AO8:AO9"/>
  </mergeCells>
  <hyperlinks>
    <hyperlink ref="AA1" r:id="rId1" display="http://www.taxpolicycenter.org"/>
    <hyperlink ref="A31:I31" r:id="rId2" display="http://www.taxpolicycenter.org/TaxModel/income.cfm"/>
    <hyperlink ref="A31" r:id="rId3" display="http://www.taxpolicycenter.org/TaxModel/income.cfm."/>
  </hyperlinks>
  <printOptions horizontalCentered="1"/>
  <pageMargins left="0.5" right="0.5" top="0.3" bottom="0.1" header="0" footer="0"/>
  <pageSetup fitToHeight="1" fitToWidth="1" horizontalDpi="1200" verticalDpi="1200" orientation="landscape" scale="8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Mucciolo, Livia</cp:lastModifiedBy>
  <cp:lastPrinted>2011-06-07T14:41:42Z</cp:lastPrinted>
  <dcterms:created xsi:type="dcterms:W3CDTF">2009-02-25T22:08:07Z</dcterms:created>
  <dcterms:modified xsi:type="dcterms:W3CDTF">2021-09-02T20:59:37Z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