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Users\aboddupalli\Box\TPC\CENTER\Statistics\Excel\"/>
    </mc:Choice>
  </mc:AlternateContent>
  <xr:revisionPtr revIDLastSave="0" documentId="13_ncr:1_{4D258DF6-E744-4BB3-BD5B-0036718F6FDB}" xr6:coauthVersionLast="47" xr6:coauthVersionMax="47" xr10:uidLastSave="{00000000-0000-0000-0000-000000000000}"/>
  <bookViews>
    <workbookView xWindow="-120" yWindow="-120" windowWidth="29040" windowHeight="15840" xr2:uid="{A3DF3CBD-8A62-4B4A-BAA8-CA52BECD32DB}"/>
  </bookViews>
  <sheets>
    <sheet name="2020" sheetId="17" r:id="rId1"/>
    <sheet name="2015" sheetId="14" r:id="rId2"/>
    <sheet name="2005" sheetId="16" r:id="rId3"/>
    <sheet name="1995" sheetId="4" r:id="rId4"/>
    <sheet name="1985" sheetId="6" r:id="rId5"/>
    <sheet name="1975" sheetId="7" r:id="rId6"/>
    <sheet name="1965" sheetId="8" r:id="rId7"/>
    <sheet name="1955" sheetId="9" r:id="rId8"/>
    <sheet name="1945" sheetId="10" r:id="rId9"/>
    <sheet name="Source notes" sheetId="12" r:id="rId10"/>
  </sheets>
  <externalReferences>
    <externalReference r:id="rId11"/>
  </externalReferenc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6" l="1"/>
  <c r="D13" i="9"/>
  <c r="D14" i="9"/>
  <c r="D15" i="9"/>
  <c r="D16" i="9"/>
  <c r="D17" i="9"/>
  <c r="D11" i="9"/>
  <c r="D18" i="9"/>
  <c r="D19" i="9"/>
  <c r="D20" i="9"/>
  <c r="D21" i="9"/>
  <c r="D22" i="9"/>
  <c r="D23" i="9"/>
  <c r="D24" i="9"/>
  <c r="D25" i="9"/>
  <c r="D26" i="9"/>
  <c r="D27" i="9"/>
  <c r="D28" i="9"/>
  <c r="D29" i="9"/>
  <c r="D30" i="9"/>
  <c r="D31" i="9"/>
  <c r="D32" i="9"/>
  <c r="D33" i="9"/>
  <c r="D34" i="9"/>
  <c r="D35" i="9"/>
  <c r="D36" i="9"/>
  <c r="D37" i="9"/>
  <c r="D38" i="9"/>
  <c r="D39" i="9"/>
  <c r="G13" i="7"/>
  <c r="D11" i="8"/>
  <c r="F22" i="7"/>
  <c r="F20" i="7"/>
  <c r="F16" i="7"/>
  <c r="D11" i="7"/>
</calcChain>
</file>

<file path=xl/sharedStrings.xml><?xml version="1.0" encoding="utf-8"?>
<sst xmlns="http://schemas.openxmlformats.org/spreadsheetml/2006/main" count="434" uniqueCount="137">
  <si>
    <t>[All figures are estimates based on samples--money amounts are in thousands of dollars]</t>
  </si>
  <si>
    <t>Amount</t>
  </si>
  <si>
    <t>Size of adjusted</t>
  </si>
  <si>
    <t>Number of</t>
  </si>
  <si>
    <t>Effective</t>
  </si>
  <si>
    <t>gross income</t>
  </si>
  <si>
    <t>returns</t>
  </si>
  <si>
    <t>Total Adjusted</t>
  </si>
  <si>
    <t>Total tax</t>
  </si>
  <si>
    <t>Gross Income</t>
  </si>
  <si>
    <t>after credits</t>
  </si>
  <si>
    <t>All returns, total</t>
  </si>
  <si>
    <t>No adjusted gross income</t>
  </si>
  <si>
    <t>$5,000 under $10,000</t>
  </si>
  <si>
    <t>$10,000 under $15,000</t>
  </si>
  <si>
    <t>$15,000 under $20,000</t>
  </si>
  <si>
    <t>$20,000 under $25,000</t>
  </si>
  <si>
    <t>$25,000 under $30,000</t>
  </si>
  <si>
    <t>$30,000 under $40,000</t>
  </si>
  <si>
    <t>$40,000 under $50,000</t>
  </si>
  <si>
    <t>$50,000 under $75,000</t>
  </si>
  <si>
    <t>$75,000 under $100,000</t>
  </si>
  <si>
    <t>$100,000 under $200,000</t>
  </si>
  <si>
    <t>$200,000 under $500,000</t>
  </si>
  <si>
    <t>$500,000 under $1,000,000</t>
  </si>
  <si>
    <t>https://www.irs.gov/statistics/soi-tax-stats-individual-income-tax-returns-publication-1304-complete-report</t>
  </si>
  <si>
    <t>1995 Effective Tax Rate by size of Adjusted Gross Income</t>
  </si>
  <si>
    <t>-</t>
  </si>
  <si>
    <t>$1 under $1,000</t>
  </si>
  <si>
    <t>$1,000 under $2,000</t>
  </si>
  <si>
    <t>$2,000 under $3,000</t>
  </si>
  <si>
    <t>$3,000 under $4,000</t>
  </si>
  <si>
    <t>$4,000 under $5,000</t>
  </si>
  <si>
    <t>$5,000 under $6,000</t>
  </si>
  <si>
    <t>$6,000 under $7,000</t>
  </si>
  <si>
    <t>$7,000 under $8,000</t>
  </si>
  <si>
    <t>$8,000 under $9,000</t>
  </si>
  <si>
    <t>$9,000 under $10,000</t>
  </si>
  <si>
    <t>$10,000 under $11,000</t>
  </si>
  <si>
    <t>$11,000 under $12,000</t>
  </si>
  <si>
    <t>$12,000 under $13,000</t>
  </si>
  <si>
    <t>$13,000 under $14,000</t>
  </si>
  <si>
    <t>$14,000 under $15,000</t>
  </si>
  <si>
    <t>$15,000 under $16,000</t>
  </si>
  <si>
    <t>$16,000 under $17,000</t>
  </si>
  <si>
    <t>$17,000 under $18,000</t>
  </si>
  <si>
    <t>$18,000 under $19,000</t>
  </si>
  <si>
    <t>$19,000 under $20,000</t>
  </si>
  <si>
    <t>$1,000,000 or more</t>
  </si>
  <si>
    <t>Source: TPC calculations and IRS, 1995 Publication 1304, Statistics of Income, Table 1.2</t>
  </si>
  <si>
    <t>https://www.irs.gov/pub/irs-soi/95inar.pdf</t>
  </si>
  <si>
    <t>https://www.irs.gov/pub/irs-soi/85inar.pdf</t>
  </si>
  <si>
    <t>$3,000 under 4,000</t>
  </si>
  <si>
    <t>$30,000 under $50,000</t>
  </si>
  <si>
    <t>$50,000 under $100,000</t>
  </si>
  <si>
    <t>https://www.irs.gov/pub/irs-soi/75inar.pdf</t>
  </si>
  <si>
    <t>Under $600</t>
  </si>
  <si>
    <t>$600 under $1,000</t>
  </si>
  <si>
    <t>$20,000 under $50,000</t>
  </si>
  <si>
    <t>$100,000 under $500,000</t>
  </si>
  <si>
    <t>https://www.irs.gov/pub/irs-soi/65inar.pdf</t>
  </si>
  <si>
    <t>$1,000 under $1,500</t>
  </si>
  <si>
    <t>$1,500 under $2,000</t>
  </si>
  <si>
    <t>$2,000 under $2,500</t>
  </si>
  <si>
    <t>$2,500 under $3,000</t>
  </si>
  <si>
    <t>$3,000 under $3,500</t>
  </si>
  <si>
    <t>$3,500 under $4,000</t>
  </si>
  <si>
    <t>$4,000 under $4,500</t>
  </si>
  <si>
    <t>$4,500 under $5,000</t>
  </si>
  <si>
    <t>$100,000 under $150,000</t>
  </si>
  <si>
    <t>$150,000 under $200,000</t>
  </si>
  <si>
    <t>https://www.irs.gov/pub/irs-soi/55inar.pdf</t>
  </si>
  <si>
    <t>1945 Effective Tax Rate by size of Adjusted Gross Income</t>
  </si>
  <si>
    <t>Under $500</t>
  </si>
  <si>
    <t>$500 under $1,000</t>
  </si>
  <si>
    <t>$25,000 under $50,000</t>
  </si>
  <si>
    <t>$150,000 under $300,000</t>
  </si>
  <si>
    <t>$300,000 under $500,000</t>
  </si>
  <si>
    <t>https://www.irs.gov/pub/irs-soi/45soireppt1ar.pdf</t>
  </si>
  <si>
    <t>of top AGI</t>
  </si>
  <si>
    <t>tax rate</t>
  </si>
  <si>
    <t>percentiles [1]</t>
  </si>
  <si>
    <t>[1] Effective tax rate defined as tax after credits as a proportion of adjusted gross income by AGI level and all higher AGI levels.</t>
  </si>
  <si>
    <t>YEAR</t>
  </si>
  <si>
    <t>SITE</t>
  </si>
  <si>
    <t>1917-1934</t>
  </si>
  <si>
    <t>1996-2017</t>
  </si>
  <si>
    <t>SOURCES</t>
  </si>
  <si>
    <t>SOI reports for each year since 1917 are available online at the following links:</t>
  </si>
  <si>
    <t>percentile</t>
  </si>
  <si>
    <t>Top AGI</t>
  </si>
  <si>
    <t>Top 0.001 percent</t>
  </si>
  <si>
    <t>Top 0.01 percent</t>
  </si>
  <si>
    <t>Top 0.1 percent</t>
  </si>
  <si>
    <t>Top 1 percent</t>
  </si>
  <si>
    <t>Top 2 percent</t>
  </si>
  <si>
    <t>Top 3 percent</t>
  </si>
  <si>
    <t>Top 4 percent</t>
  </si>
  <si>
    <t>Top 5 percent</t>
  </si>
  <si>
    <t>Top 10 percent</t>
  </si>
  <si>
    <t>Top 20 percent</t>
  </si>
  <si>
    <t>Top 25 percent</t>
  </si>
  <si>
    <t>Top 30 percent</t>
  </si>
  <si>
    <t>Top 40 percent</t>
  </si>
  <si>
    <t>Top 50 percent</t>
  </si>
  <si>
    <t>Source: SOI Tax Stats - Individual Statistical Tables by Tax Rate and Income Percentile</t>
  </si>
  <si>
    <t>Average</t>
  </si>
  <si>
    <t>https://www.irs.gov/statistics/soi-tax-stats-individual-statistical-tables-by-tax-rate-and-income-percentile</t>
  </si>
  <si>
    <t>2015 Effective Tax Rate by Adjusted Gross Income Percentile</t>
  </si>
  <si>
    <t>Note: Detail may not add to totals because of rounding. Totals in this year exclude dependent returns.</t>
  </si>
  <si>
    <t>Note: Detail may not add to totals because of rounding. Totals include dependent returns.</t>
  </si>
  <si>
    <t>1934-1999</t>
  </si>
  <si>
    <t>https://www.irs.gov/statistics/soi-tax-stats-archive-1934-to-1999-tax-information-from-individuals</t>
  </si>
  <si>
    <t>AGI plus</t>
  </si>
  <si>
    <t>Portion of capital</t>
  </si>
  <si>
    <t>gains excluded</t>
  </si>
  <si>
    <t>excluded portion</t>
  </si>
  <si>
    <t>of capital gains</t>
  </si>
  <si>
    <t>1985 Effective Tax Rate by size of Adjusted Gross Income - Accounting for Capital Gains excluded from AGI</t>
  </si>
  <si>
    <t>Source: TPC calculations and IRS, 1985 Publication 1304, Statistics of Income, Tables 1.1 and 1.4</t>
  </si>
  <si>
    <t>https://www.irs.gov/pub/irs-soi/xxsoireppt1ar.pdf, replacing xx with the two-digit year, e.g.</t>
  </si>
  <si>
    <t>http://www.irs.gov/pub/irs-soi.34soireppt1ar.pdf</t>
  </si>
  <si>
    <t>from AGI [2]</t>
  </si>
  <si>
    <t xml:space="preserve">[2] Prior to the Tax Reform Act of 1986, various portions of capital gains were excluded from the computation of AGI, such that only some gains were taxed along with ordinary income. Later, all gains were included in AGI but taxed at a preferential rate. For more information, please see Gregg A. Esenwein, 2007, "Individual Capital Gains Income: Legislative History." Washington, DC: Congressional Research Service. </t>
  </si>
  <si>
    <t>Source: TPC calculations and IRS, Statistics of Income 1975, Table 1.1 and Table 1.6</t>
  </si>
  <si>
    <t>1975 Effective Tax Rate by Size of Adjusted Gross Income</t>
  </si>
  <si>
    <t>In 1975, capital gains distributions reported on Form 1040 and net capital gain less net capital loss are first subtracted from AGI, and total capital gains are recalculated by summing short term and long term gains and losses and two times the gains reported on form 1040 less loss carryovers, then added back to AGI.</t>
  </si>
  <si>
    <t>Source: TPC calculations and IRS, Statistics of Income 1965, Tables 1 and 12</t>
  </si>
  <si>
    <t>1965 Effective Tax Rate by Size of Adjusted Gross Income</t>
  </si>
  <si>
    <t>Source: TPC calculations and IRS, Statistics of Income, Individual Income Tax Returns for 1955, Tables 1 and 11</t>
  </si>
  <si>
    <t>1955 Effective Tax Rate by Size of Adjusted Gross Income</t>
  </si>
  <si>
    <t xml:space="preserve">In 1965, gains (or losses) already included in AGI are subtracted from AGI, and total net capital gains/losses less carryover is recalculated and added back in. </t>
  </si>
  <si>
    <t xml:space="preserve">In 1955, gains (or losses) already included in AGI are subtracted from AGI, and total net capital gains/losses less carryover is recalculated and added back in. </t>
  </si>
  <si>
    <t>Source: TPC calculations and IRS, Statistics of Income for 1945, Part 1, Tables 1 and 11.</t>
  </si>
  <si>
    <t>Also accessed via Google Books.</t>
  </si>
  <si>
    <t>2020 Effective Tax Rate by Adjusted Gross Income Percentile</t>
  </si>
  <si>
    <r>
      <rPr>
        <b/>
        <sz val="10"/>
        <rFont val="Arial"/>
        <family val="2"/>
      </rPr>
      <t>Source:</t>
    </r>
    <r>
      <rPr>
        <sz val="10"/>
        <rFont val="Arial"/>
        <family val="2"/>
      </rPr>
      <t xml:space="preserve"> SOI Tax Stats - Individual Statistical Tables by Tax Rate and Income Percentile. Table: "Number of Returns, Shares of AGI and Total Income Tax, AGI Floor on Percentiles in Current and Constant Dollars, and Average Tax Rates. Classified by: Selected Descending Cumulative Percentiles of Returns Based on Income Size Using the Definition of AGI for Each Year." November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</si>
</sst>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0&quot;    &quot;;#,##0&quot;    &quot;;&quot;--    &quot;;@&quot;    &quot;"/>
    <numFmt numFmtId="166" formatCode="0.0000%"/>
    <numFmt numFmtId="167" formatCode="0.000%"/>
  </numFmts>
  <fonts count="15" x14ac:knownFonts="1">
    <font>
      <sz val="12"/>
      <color theme="1"/>
      <name val="Calibri"/>
      <family val="2"/>
      <scheme val="minor"/>
    </font>
    <font>
      <sz val="12"/>
      <color theme="1"/>
      <name val="Calibri"/>
      <family val="2"/>
      <scheme val="minor"/>
    </font>
    <font>
      <u/>
      <sz val="12"/>
      <color theme="10"/>
      <name val="Calibri"/>
      <family val="2"/>
      <scheme val="minor"/>
    </font>
    <font>
      <sz val="10"/>
      <color theme="1"/>
      <name val="Avenir LT Pro 55 Roman"/>
      <family val="2"/>
    </font>
    <font>
      <b/>
      <sz val="10"/>
      <color theme="1"/>
      <name val="Avenir LT Pro 65 Medium"/>
      <family val="2"/>
    </font>
    <font>
      <sz val="10"/>
      <name val="Avenir LT Pro 55 Roman"/>
      <family val="2"/>
    </font>
    <font>
      <b/>
      <sz val="10"/>
      <color theme="1"/>
      <name val="Avenir LT Pro 55 Roman"/>
      <family val="2"/>
    </font>
    <font>
      <u/>
      <sz val="10"/>
      <color theme="10"/>
      <name val="Avenir LT Pro 55 Roman"/>
      <family val="2"/>
    </font>
    <font>
      <sz val="10"/>
      <color theme="1"/>
      <name val="Calibri"/>
      <family val="2"/>
      <scheme val="minor"/>
    </font>
    <font>
      <sz val="6.5"/>
      <name val="Arial"/>
      <family val="2"/>
    </font>
    <font>
      <sz val="10"/>
      <color theme="1"/>
      <name val="Arial"/>
      <family val="2"/>
    </font>
    <font>
      <b/>
      <sz val="10"/>
      <color theme="1"/>
      <name val="Arial"/>
      <family val="2"/>
    </font>
    <font>
      <sz val="10"/>
      <name val="Arial"/>
      <family val="2"/>
    </font>
    <font>
      <b/>
      <sz val="10"/>
      <name val="Arial"/>
      <family val="2"/>
    </font>
    <font>
      <u/>
      <sz val="10"/>
      <color theme="10"/>
      <name val="Arial"/>
      <family val="2"/>
    </font>
  </fonts>
  <fills count="2">
    <fill>
      <patternFill patternType="none"/>
    </fill>
    <fill>
      <patternFill patternType="gray125"/>
    </fill>
  </fills>
  <borders count="19">
    <border>
      <left/>
      <right/>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right style="thin">
        <color indexed="64"/>
      </right>
      <top/>
      <bottom style="double">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top/>
      <bottom style="thin">
        <color indexed="64"/>
      </bottom>
      <diagonal/>
    </border>
    <border>
      <left/>
      <right/>
      <top style="double">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165" fontId="9" fillId="0" borderId="13">
      <alignment horizontal="right"/>
    </xf>
  </cellStyleXfs>
  <cellXfs count="165">
    <xf numFmtId="0" fontId="0" fillId="0" borderId="0" xfId="0"/>
    <xf numFmtId="15" fontId="3" fillId="0" borderId="0" xfId="0" applyNumberFormat="1" applyFont="1" applyAlignment="1">
      <alignment horizontal="left"/>
    </xf>
    <xf numFmtId="0" fontId="3" fillId="0" borderId="0" xfId="0" applyFont="1" applyAlignment="1">
      <alignment horizontal="right" indent="1"/>
    </xf>
    <xf numFmtId="0" fontId="3" fillId="0" borderId="0" xfId="0" applyFont="1"/>
    <xf numFmtId="0" fontId="5" fillId="0" borderId="1" xfId="0" applyNumberFormat="1" applyFont="1" applyBorder="1" applyAlignment="1">
      <alignment horizontal="center"/>
    </xf>
    <xf numFmtId="0" fontId="3" fillId="0" borderId="2" xfId="0" applyFont="1" applyBorder="1" applyAlignment="1">
      <alignment horizontal="center"/>
    </xf>
    <xf numFmtId="0" fontId="3" fillId="0" borderId="8" xfId="0" applyFont="1" applyBorder="1" applyAlignment="1">
      <alignment horizontal="center"/>
    </xf>
    <xf numFmtId="0" fontId="5" fillId="0" borderId="8" xfId="0" applyNumberFormat="1" applyFont="1" applyBorder="1" applyAlignment="1">
      <alignment horizontal="center"/>
    </xf>
    <xf numFmtId="0" fontId="5" fillId="0" borderId="7" xfId="0" applyFont="1" applyFill="1" applyBorder="1"/>
    <xf numFmtId="0" fontId="3" fillId="0" borderId="3" xfId="0" applyFont="1" applyBorder="1"/>
    <xf numFmtId="0" fontId="3" fillId="0" borderId="6" xfId="0" applyFont="1" applyBorder="1" applyAlignment="1">
      <alignment horizontal="center"/>
    </xf>
    <xf numFmtId="0" fontId="3" fillId="0" borderId="3" xfId="0" applyFont="1" applyBorder="1" applyAlignment="1">
      <alignment horizontal="center"/>
    </xf>
    <xf numFmtId="0" fontId="3" fillId="0" borderId="7" xfId="0" applyFont="1" applyBorder="1"/>
    <xf numFmtId="0" fontId="3" fillId="0" borderId="7" xfId="0" applyFont="1" applyBorder="1" applyAlignment="1">
      <alignment horizontal="right" indent="1"/>
    </xf>
    <xf numFmtId="0" fontId="4" fillId="0" borderId="2" xfId="0" applyFont="1" applyBorder="1"/>
    <xf numFmtId="3" fontId="3" fillId="0" borderId="2" xfId="0" applyNumberFormat="1" applyFont="1" applyBorder="1" applyAlignment="1">
      <alignment horizontal="right" indent="1"/>
    </xf>
    <xf numFmtId="10" fontId="3" fillId="0" borderId="2" xfId="0" applyNumberFormat="1" applyFont="1" applyBorder="1" applyAlignment="1">
      <alignment horizontal="right" indent="1"/>
    </xf>
    <xf numFmtId="10" fontId="3" fillId="0" borderId="8" xfId="0" applyNumberFormat="1" applyFont="1" applyBorder="1" applyAlignment="1">
      <alignment horizontal="right" indent="1"/>
    </xf>
    <xf numFmtId="164" fontId="3" fillId="0" borderId="2" xfId="1" applyNumberFormat="1" applyFont="1" applyBorder="1" applyAlignment="1">
      <alignment horizontal="right" indent="1"/>
    </xf>
    <xf numFmtId="0" fontId="6" fillId="0" borderId="2" xfId="0" applyFont="1" applyBorder="1"/>
    <xf numFmtId="0" fontId="3" fillId="0" borderId="2" xfId="0" applyFont="1" applyBorder="1" applyAlignment="1">
      <alignment horizontal="right" indent="1"/>
    </xf>
    <xf numFmtId="0" fontId="3" fillId="0" borderId="8" xfId="0" applyFont="1" applyBorder="1" applyAlignment="1">
      <alignment horizontal="right" indent="1"/>
    </xf>
    <xf numFmtId="0" fontId="3" fillId="0" borderId="2" xfId="0" applyFont="1" applyBorder="1" applyAlignment="1">
      <alignment horizontal="left" indent="2"/>
    </xf>
    <xf numFmtId="0" fontId="3" fillId="0" borderId="2" xfId="0" applyFont="1" applyBorder="1"/>
    <xf numFmtId="0" fontId="3" fillId="0" borderId="3" xfId="0" applyFont="1" applyBorder="1" applyAlignment="1">
      <alignment horizontal="right" indent="1"/>
    </xf>
    <xf numFmtId="49" fontId="5" fillId="0" borderId="0" xfId="0" applyNumberFormat="1" applyFont="1"/>
    <xf numFmtId="49" fontId="5" fillId="0" borderId="0" xfId="0" applyNumberFormat="1" applyFont="1" applyAlignment="1">
      <alignment horizontal="left"/>
    </xf>
    <xf numFmtId="0" fontId="5" fillId="0" borderId="0" xfId="0" applyFont="1"/>
    <xf numFmtId="0" fontId="7" fillId="0" borderId="0" xfId="3" applyFont="1"/>
    <xf numFmtId="10" fontId="3" fillId="0" borderId="2" xfId="2" applyNumberFormat="1" applyFont="1" applyBorder="1" applyAlignment="1">
      <alignment horizontal="right" indent="1"/>
    </xf>
    <xf numFmtId="3" fontId="3" fillId="0" borderId="0" xfId="0" applyNumberFormat="1" applyFont="1"/>
    <xf numFmtId="10" fontId="3" fillId="0" borderId="0" xfId="0" applyNumberFormat="1" applyFont="1"/>
    <xf numFmtId="3" fontId="3" fillId="0" borderId="0" xfId="0" applyNumberFormat="1" applyFont="1" applyAlignment="1">
      <alignment horizontal="center"/>
    </xf>
    <xf numFmtId="3" fontId="3" fillId="0" borderId="0" xfId="0" applyNumberFormat="1" applyFont="1" applyAlignment="1">
      <alignment horizontal="right" indent="1"/>
    </xf>
    <xf numFmtId="10" fontId="3" fillId="0" borderId="0" xfId="0" applyNumberFormat="1" applyFont="1" applyAlignment="1">
      <alignment horizontal="center"/>
    </xf>
    <xf numFmtId="164" fontId="3" fillId="0" borderId="0" xfId="0" applyNumberFormat="1" applyFont="1"/>
    <xf numFmtId="0" fontId="3" fillId="0" borderId="0" xfId="0" applyFont="1" applyFill="1" applyAlignment="1">
      <alignment horizontal="left" indent="1"/>
    </xf>
    <xf numFmtId="0" fontId="3" fillId="0" borderId="0" xfId="0" applyFont="1" applyFill="1" applyAlignment="1">
      <alignment horizontal="center"/>
    </xf>
    <xf numFmtId="0" fontId="3" fillId="0" borderId="0" xfId="0" applyFont="1" applyFill="1"/>
    <xf numFmtId="0" fontId="4" fillId="0" borderId="0" xfId="0" applyFont="1" applyAlignment="1">
      <alignment horizontal="center"/>
    </xf>
    <xf numFmtId="0" fontId="3" fillId="0" borderId="0" xfId="0" applyFont="1" applyAlignment="1">
      <alignment horizontal="center"/>
    </xf>
    <xf numFmtId="0" fontId="8" fillId="0" borderId="0" xfId="0" applyFont="1"/>
    <xf numFmtId="0" fontId="4" fillId="0" borderId="0" xfId="0" applyFont="1" applyAlignment="1"/>
    <xf numFmtId="0" fontId="4" fillId="0" borderId="9" xfId="0" applyFont="1" applyBorder="1" applyAlignment="1">
      <alignment horizontal="center"/>
    </xf>
    <xf numFmtId="0" fontId="3" fillId="0" borderId="0" xfId="0" applyFont="1" applyBorder="1"/>
    <xf numFmtId="0" fontId="3" fillId="0" borderId="0" xfId="0" applyFont="1" applyAlignment="1">
      <alignment vertical="center"/>
    </xf>
    <xf numFmtId="0" fontId="8" fillId="0" borderId="0" xfId="0" applyFont="1" applyAlignment="1">
      <alignment vertical="center"/>
    </xf>
    <xf numFmtId="0" fontId="3" fillId="0" borderId="2" xfId="0" applyFont="1" applyBorder="1" applyAlignment="1">
      <alignment vertical="center"/>
    </xf>
    <xf numFmtId="0" fontId="7" fillId="0" borderId="2" xfId="3" applyFont="1" applyBorder="1" applyAlignment="1">
      <alignment vertical="center"/>
    </xf>
    <xf numFmtId="0" fontId="3" fillId="0" borderId="0" xfId="0" applyFont="1" applyBorder="1" applyAlignment="1">
      <alignment vertical="center"/>
    </xf>
    <xf numFmtId="0" fontId="3" fillId="0" borderId="12" xfId="0" applyFont="1" applyBorder="1"/>
    <xf numFmtId="0" fontId="3" fillId="0" borderId="9" xfId="0" applyFont="1" applyBorder="1"/>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4" xfId="0" applyFont="1" applyBorder="1" applyAlignment="1">
      <alignment horizontal="center" vertical="center"/>
    </xf>
    <xf numFmtId="0" fontId="3" fillId="0" borderId="0" xfId="0" applyFont="1" applyBorder="1" applyAlignment="1">
      <alignment horizontal="center"/>
    </xf>
    <xf numFmtId="0" fontId="3" fillId="0" borderId="14" xfId="0" applyFont="1" applyBorder="1" applyAlignment="1">
      <alignment horizontal="right" indent="1"/>
    </xf>
    <xf numFmtId="0" fontId="3" fillId="0" borderId="6" xfId="0" applyFont="1" applyBorder="1" applyAlignment="1">
      <alignment horizontal="right" indent="1"/>
    </xf>
    <xf numFmtId="164" fontId="3" fillId="0" borderId="7" xfId="1" applyNumberFormat="1" applyFont="1" applyBorder="1" applyAlignment="1">
      <alignment horizontal="right" indent="1"/>
    </xf>
    <xf numFmtId="164" fontId="3" fillId="0" borderId="6" xfId="1" applyNumberFormat="1" applyFont="1" applyBorder="1" applyAlignment="1">
      <alignment horizontal="right" indent="1"/>
    </xf>
    <xf numFmtId="0" fontId="3" fillId="0" borderId="0" xfId="0" applyFont="1" applyAlignment="1">
      <alignment horizontal="center"/>
    </xf>
    <xf numFmtId="2" fontId="3" fillId="0" borderId="7" xfId="1" applyNumberFormat="1" applyFont="1" applyBorder="1" applyAlignment="1">
      <alignment horizontal="right" indent="1"/>
    </xf>
    <xf numFmtId="164" fontId="3" fillId="0" borderId="3" xfId="1" applyNumberFormat="1" applyFont="1" applyBorder="1" applyAlignment="1">
      <alignment horizontal="right" indent="1"/>
    </xf>
    <xf numFmtId="3" fontId="3" fillId="0" borderId="2" xfId="1" applyNumberFormat="1" applyFont="1" applyBorder="1" applyAlignment="1">
      <alignment horizontal="right" indent="1"/>
    </xf>
    <xf numFmtId="0" fontId="3" fillId="0" borderId="0" xfId="0" applyFont="1" applyAlignment="1"/>
    <xf numFmtId="2" fontId="3" fillId="0" borderId="6" xfId="1" applyNumberFormat="1" applyFont="1" applyBorder="1" applyAlignment="1">
      <alignment horizontal="right" indent="1"/>
    </xf>
    <xf numFmtId="0" fontId="0" fillId="0" borderId="13" xfId="0" applyBorder="1"/>
    <xf numFmtId="0" fontId="3" fillId="0" borderId="0" xfId="0" applyFont="1" applyBorder="1" applyAlignment="1"/>
    <xf numFmtId="0" fontId="5" fillId="0" borderId="16" xfId="0" applyNumberFormat="1" applyFont="1" applyBorder="1" applyAlignment="1">
      <alignment horizontal="center"/>
    </xf>
    <xf numFmtId="10" fontId="5" fillId="0" borderId="8" xfId="2" applyNumberFormat="1" applyFont="1" applyBorder="1" applyAlignment="1">
      <alignment horizontal="right" indent="1"/>
    </xf>
    <xf numFmtId="10" fontId="3" fillId="0" borderId="8" xfId="2" applyNumberFormat="1" applyFont="1" applyBorder="1" applyAlignment="1">
      <alignment horizontal="right" indent="1"/>
    </xf>
    <xf numFmtId="0" fontId="3" fillId="0" borderId="8" xfId="0" applyFont="1" applyBorder="1"/>
    <xf numFmtId="164" fontId="3" fillId="0" borderId="8" xfId="0" applyNumberFormat="1" applyFont="1" applyBorder="1"/>
    <xf numFmtId="0" fontId="3" fillId="0" borderId="6" xfId="0" applyFont="1" applyBorder="1"/>
    <xf numFmtId="164" fontId="3" fillId="0" borderId="8" xfId="1" applyNumberFormat="1" applyFont="1" applyBorder="1" applyAlignment="1">
      <alignment horizontal="right" indent="1"/>
    </xf>
    <xf numFmtId="0" fontId="3" fillId="0" borderId="8" xfId="0" applyFont="1" applyBorder="1" applyAlignment="1">
      <alignment horizontal="center" vertical="center"/>
    </xf>
    <xf numFmtId="0" fontId="3" fillId="0" borderId="17" xfId="0" applyFont="1" applyBorder="1" applyAlignment="1">
      <alignment horizontal="center" vertical="center"/>
    </xf>
    <xf numFmtId="164" fontId="3" fillId="0" borderId="8" xfId="0" applyNumberFormat="1" applyFont="1" applyBorder="1" applyAlignment="1">
      <alignment horizontal="right" indent="1"/>
    </xf>
    <xf numFmtId="164" fontId="3" fillId="0" borderId="8" xfId="0" applyNumberFormat="1" applyFont="1" applyBorder="1" applyAlignment="1">
      <alignment horizontal="left" vertical="center" indent="3"/>
    </xf>
    <xf numFmtId="0" fontId="3" fillId="0" borderId="14" xfId="0" applyFont="1" applyBorder="1" applyAlignment="1">
      <alignment vertical="center"/>
    </xf>
    <xf numFmtId="0" fontId="3" fillId="0" borderId="8" xfId="0" applyFont="1" applyBorder="1" applyAlignment="1">
      <alignment vertical="center"/>
    </xf>
    <xf numFmtId="10" fontId="3" fillId="0" borderId="6" xfId="2" applyNumberFormat="1" applyFont="1" applyBorder="1" applyAlignment="1">
      <alignment horizontal="right" indent="1"/>
    </xf>
    <xf numFmtId="166" fontId="3" fillId="0" borderId="8" xfId="0" applyNumberFormat="1" applyFont="1" applyBorder="1" applyAlignment="1">
      <alignment horizontal="right" indent="1"/>
    </xf>
    <xf numFmtId="10" fontId="3" fillId="0" borderId="3" xfId="0" applyNumberFormat="1" applyFont="1" applyBorder="1" applyAlignment="1">
      <alignment horizontal="right" indent="1"/>
    </xf>
    <xf numFmtId="164" fontId="3" fillId="0" borderId="8" xfId="0" applyNumberFormat="1" applyFont="1" applyBorder="1" applyAlignment="1">
      <alignment horizontal="right" vertical="center" indent="1"/>
    </xf>
    <xf numFmtId="0" fontId="3" fillId="0" borderId="0" xfId="0" applyFont="1" applyAlignment="1">
      <alignment horizontal="center"/>
    </xf>
    <xf numFmtId="0" fontId="3" fillId="0" borderId="0" xfId="0" applyFont="1" applyAlignment="1">
      <alignment horizontal="center"/>
    </xf>
    <xf numFmtId="164" fontId="3" fillId="0" borderId="8" xfId="0" applyNumberFormat="1" applyFont="1" applyBorder="1" applyAlignment="1">
      <alignment horizontal="right" vertical="center" indent="1"/>
    </xf>
    <xf numFmtId="0" fontId="7" fillId="0" borderId="2" xfId="3" applyFont="1" applyBorder="1" applyAlignment="1">
      <alignment horizontal="left" vertical="center" indent="1"/>
    </xf>
    <xf numFmtId="166" fontId="3" fillId="0" borderId="0" xfId="2" applyNumberFormat="1" applyFont="1"/>
    <xf numFmtId="167" fontId="3" fillId="0" borderId="8" xfId="0" applyNumberFormat="1" applyFont="1" applyBorder="1" applyAlignment="1">
      <alignment horizontal="right" indent="1"/>
    </xf>
    <xf numFmtId="0" fontId="3" fillId="0" borderId="2" xfId="0" applyFont="1" applyFill="1" applyBorder="1" applyAlignment="1">
      <alignment horizontal="left" indent="2"/>
    </xf>
    <xf numFmtId="3" fontId="3" fillId="0" borderId="2" xfId="0" applyNumberFormat="1" applyFont="1" applyFill="1" applyBorder="1" applyAlignment="1">
      <alignment horizontal="right" indent="1"/>
    </xf>
    <xf numFmtId="164" fontId="3" fillId="0" borderId="2" xfId="1" applyNumberFormat="1" applyFont="1" applyFill="1" applyBorder="1" applyAlignment="1">
      <alignment horizontal="right" indent="1"/>
    </xf>
    <xf numFmtId="0" fontId="3" fillId="0" borderId="0" xfId="0" applyFont="1" applyAlignment="1">
      <alignment horizontal="center"/>
    </xf>
    <xf numFmtId="167" fontId="3" fillId="0" borderId="0" xfId="0" applyNumberFormat="1" applyFont="1" applyAlignment="1">
      <alignment horizontal="center"/>
    </xf>
    <xf numFmtId="167" fontId="5" fillId="0" borderId="1" xfId="0" applyNumberFormat="1" applyFont="1" applyBorder="1" applyAlignment="1">
      <alignment horizontal="center"/>
    </xf>
    <xf numFmtId="167" fontId="5" fillId="0" borderId="8" xfId="0" applyNumberFormat="1" applyFont="1" applyBorder="1" applyAlignment="1">
      <alignment horizontal="center"/>
    </xf>
    <xf numFmtId="167" fontId="3" fillId="0" borderId="2" xfId="0" applyNumberFormat="1" applyFont="1" applyBorder="1" applyAlignment="1">
      <alignment horizontal="center"/>
    </xf>
    <xf numFmtId="167" fontId="3" fillId="0" borderId="7" xfId="0" applyNumberFormat="1" applyFont="1" applyBorder="1" applyAlignment="1">
      <alignment horizontal="right" indent="1"/>
    </xf>
    <xf numFmtId="167" fontId="3" fillId="0" borderId="3" xfId="0" applyNumberFormat="1" applyFont="1" applyBorder="1" applyAlignment="1">
      <alignment horizontal="right" indent="1"/>
    </xf>
    <xf numFmtId="167" fontId="3" fillId="0" borderId="0" xfId="0" applyNumberFormat="1" applyFont="1"/>
    <xf numFmtId="10" fontId="5" fillId="0" borderId="1" xfId="0" applyNumberFormat="1" applyFont="1" applyBorder="1" applyAlignment="1">
      <alignment horizontal="center"/>
    </xf>
    <xf numFmtId="10" fontId="5" fillId="0" borderId="8" xfId="0" applyNumberFormat="1" applyFont="1" applyBorder="1" applyAlignment="1">
      <alignment horizontal="center"/>
    </xf>
    <xf numFmtId="10" fontId="3" fillId="0" borderId="2" xfId="0" applyNumberFormat="1" applyFont="1" applyBorder="1" applyAlignment="1">
      <alignment horizontal="center"/>
    </xf>
    <xf numFmtId="10" fontId="3" fillId="0" borderId="7" xfId="0" applyNumberFormat="1" applyFont="1" applyBorder="1" applyAlignment="1">
      <alignment horizontal="right" indent="1"/>
    </xf>
    <xf numFmtId="10" fontId="3" fillId="0" borderId="8" xfId="0" applyNumberFormat="1" applyFont="1" applyFill="1" applyBorder="1" applyAlignment="1">
      <alignment horizontal="right" indent="1"/>
    </xf>
    <xf numFmtId="0" fontId="7" fillId="0" borderId="0" xfId="3" applyFont="1" applyAlignment="1">
      <alignment wrapText="1"/>
    </xf>
    <xf numFmtId="0" fontId="4" fillId="0" borderId="0" xfId="0" applyFont="1" applyAlignment="1">
      <alignment horizontal="center"/>
    </xf>
    <xf numFmtId="0" fontId="3" fillId="0" borderId="0" xfId="0" applyFont="1" applyBorder="1" applyAlignment="1">
      <alignment horizontal="center"/>
    </xf>
    <xf numFmtId="0" fontId="5" fillId="0" borderId="5" xfId="0" applyNumberFormat="1" applyFont="1" applyBorder="1" applyAlignment="1">
      <alignment horizontal="center"/>
    </xf>
    <xf numFmtId="0" fontId="5" fillId="0" borderId="4" xfId="0" applyNumberFormat="1" applyFont="1" applyBorder="1" applyAlignment="1">
      <alignment horizontal="center"/>
    </xf>
    <xf numFmtId="49" fontId="5" fillId="0" borderId="15" xfId="0" applyNumberFormat="1" applyFont="1" applyBorder="1" applyAlignment="1">
      <alignment wrapText="1"/>
    </xf>
    <xf numFmtId="49" fontId="5" fillId="0" borderId="0" xfId="0" applyNumberFormat="1" applyFont="1" applyAlignment="1">
      <alignment horizontal="left" wrapText="1"/>
    </xf>
    <xf numFmtId="0" fontId="5" fillId="0" borderId="0" xfId="0" applyFont="1" applyAlignment="1">
      <alignment wrapText="1"/>
    </xf>
    <xf numFmtId="0" fontId="3" fillId="0" borderId="0" xfId="0" applyFont="1" applyAlignment="1">
      <alignment horizontal="center"/>
    </xf>
    <xf numFmtId="0" fontId="5" fillId="0" borderId="18" xfId="0" applyNumberFormat="1" applyFont="1" applyBorder="1" applyAlignment="1">
      <alignment horizontal="center"/>
    </xf>
    <xf numFmtId="10" fontId="3" fillId="0" borderId="8" xfId="2" applyNumberFormat="1" applyFont="1" applyBorder="1" applyAlignment="1">
      <alignment horizontal="right" vertical="center" indent="1"/>
    </xf>
    <xf numFmtId="49" fontId="5" fillId="0" borderId="0" xfId="0" applyNumberFormat="1" applyFont="1" applyAlignment="1">
      <alignment horizontal="left" vertical="top" wrapText="1"/>
    </xf>
    <xf numFmtId="166" fontId="3" fillId="0" borderId="8" xfId="0" applyNumberFormat="1" applyFont="1" applyBorder="1" applyAlignment="1">
      <alignment horizontal="right" vertical="center" indent="1"/>
    </xf>
    <xf numFmtId="164" fontId="3" fillId="0" borderId="8" xfId="0" applyNumberFormat="1" applyFont="1" applyBorder="1" applyAlignment="1">
      <alignment horizontal="right" vertical="center" indent="1"/>
    </xf>
    <xf numFmtId="164" fontId="3" fillId="0" borderId="8" xfId="1" applyNumberFormat="1" applyFont="1" applyBorder="1" applyAlignment="1">
      <alignment horizontal="right" vertical="center" indent="1"/>
    </xf>
    <xf numFmtId="49" fontId="5" fillId="0" borderId="0" xfId="0" applyNumberFormat="1" applyFont="1" applyAlignment="1">
      <alignment horizontal="left" vertical="center" wrapText="1"/>
    </xf>
    <xf numFmtId="10" fontId="3" fillId="0" borderId="8" xfId="0" applyNumberFormat="1" applyFont="1" applyBorder="1" applyAlignment="1">
      <alignment horizontal="right" vertical="center" indent="1"/>
    </xf>
    <xf numFmtId="15" fontId="10" fillId="0" borderId="0" xfId="0" applyNumberFormat="1" applyFont="1" applyAlignment="1">
      <alignment horizontal="left"/>
    </xf>
    <xf numFmtId="0" fontId="10" fillId="0" borderId="0" xfId="0" applyFont="1" applyAlignment="1">
      <alignment horizontal="center"/>
    </xf>
    <xf numFmtId="0" fontId="10" fillId="0" borderId="0" xfId="0" applyFont="1"/>
    <xf numFmtId="0" fontId="10" fillId="0" borderId="0" xfId="0" applyFont="1" applyFill="1" applyAlignment="1">
      <alignment horizontal="left" indent="1"/>
    </xf>
    <xf numFmtId="0" fontId="10" fillId="0" borderId="0" xfId="0" applyFont="1" applyFill="1" applyAlignment="1">
      <alignment horizontal="center"/>
    </xf>
    <xf numFmtId="0" fontId="11" fillId="0" borderId="0" xfId="0" applyFont="1" applyAlignment="1">
      <alignment horizontal="center"/>
    </xf>
    <xf numFmtId="0" fontId="10" fillId="0" borderId="0" xfId="0" applyFont="1" applyBorder="1" applyAlignment="1">
      <alignment horizontal="center"/>
    </xf>
    <xf numFmtId="0" fontId="10" fillId="0" borderId="0" xfId="0" applyFont="1" applyBorder="1" applyAlignment="1">
      <alignment horizontal="center"/>
    </xf>
    <xf numFmtId="0" fontId="12" fillId="0" borderId="1" xfId="0" applyNumberFormat="1" applyFont="1" applyBorder="1" applyAlignment="1">
      <alignment horizontal="center"/>
    </xf>
    <xf numFmtId="0" fontId="12" fillId="0" borderId="5" xfId="0" applyNumberFormat="1" applyFont="1" applyBorder="1" applyAlignment="1">
      <alignment horizontal="center"/>
    </xf>
    <xf numFmtId="0" fontId="12" fillId="0" borderId="4" xfId="0" applyNumberFormat="1" applyFont="1" applyBorder="1" applyAlignment="1">
      <alignment horizontal="center"/>
    </xf>
    <xf numFmtId="0" fontId="12" fillId="0" borderId="16" xfId="0" applyNumberFormat="1" applyFont="1" applyBorder="1" applyAlignment="1">
      <alignment horizontal="center"/>
    </xf>
    <xf numFmtId="0" fontId="10" fillId="0" borderId="2" xfId="0" applyFont="1" applyBorder="1" applyAlignment="1">
      <alignment horizontal="center"/>
    </xf>
    <xf numFmtId="0" fontId="12" fillId="0" borderId="7" xfId="0" applyFont="1" applyFill="1" applyBorder="1"/>
    <xf numFmtId="0" fontId="10" fillId="0" borderId="8" xfId="0" applyFont="1" applyBorder="1" applyAlignment="1">
      <alignment horizontal="center"/>
    </xf>
    <xf numFmtId="0" fontId="10" fillId="0" borderId="3" xfId="0" applyFont="1" applyBorder="1"/>
    <xf numFmtId="0" fontId="10" fillId="0" borderId="6" xfId="0" applyFont="1" applyBorder="1" applyAlignment="1">
      <alignment horizontal="center"/>
    </xf>
    <xf numFmtId="0" fontId="10" fillId="0" borderId="3" xfId="0" applyFont="1" applyBorder="1" applyAlignment="1">
      <alignment horizontal="center"/>
    </xf>
    <xf numFmtId="0" fontId="10" fillId="0" borderId="7" xfId="0" applyFont="1" applyBorder="1"/>
    <xf numFmtId="2" fontId="10" fillId="0" borderId="7" xfId="1" applyNumberFormat="1" applyFont="1" applyBorder="1" applyAlignment="1">
      <alignment horizontal="right" indent="1"/>
    </xf>
    <xf numFmtId="164" fontId="10" fillId="0" borderId="7" xfId="1" applyNumberFormat="1" applyFont="1" applyBorder="1" applyAlignment="1">
      <alignment horizontal="right" indent="1"/>
    </xf>
    <xf numFmtId="0" fontId="10" fillId="0" borderId="14" xfId="0" applyFont="1" applyBorder="1" applyAlignment="1">
      <alignment horizontal="right" indent="1"/>
    </xf>
    <xf numFmtId="2" fontId="10" fillId="0" borderId="6" xfId="1" applyNumberFormat="1" applyFont="1" applyBorder="1" applyAlignment="1">
      <alignment horizontal="right" indent="1"/>
    </xf>
    <xf numFmtId="164" fontId="10" fillId="0" borderId="6" xfId="1" applyNumberFormat="1" applyFont="1" applyBorder="1" applyAlignment="1">
      <alignment horizontal="right" indent="1"/>
    </xf>
    <xf numFmtId="164" fontId="10" fillId="0" borderId="3" xfId="1" applyNumberFormat="1" applyFont="1" applyBorder="1" applyAlignment="1">
      <alignment horizontal="right" indent="1"/>
    </xf>
    <xf numFmtId="0" fontId="10" fillId="0" borderId="6" xfId="0" applyFont="1" applyBorder="1" applyAlignment="1">
      <alignment horizontal="right" indent="1"/>
    </xf>
    <xf numFmtId="49" fontId="12" fillId="0" borderId="15" xfId="0" applyNumberFormat="1" applyFont="1" applyBorder="1" applyAlignment="1">
      <alignment wrapText="1"/>
    </xf>
    <xf numFmtId="49" fontId="12" fillId="0" borderId="0" xfId="0" applyNumberFormat="1" applyFont="1" applyAlignment="1">
      <alignment horizontal="left" wrapText="1"/>
    </xf>
    <xf numFmtId="0" fontId="12" fillId="0" borderId="0" xfId="0" applyFont="1" applyAlignment="1">
      <alignment wrapText="1"/>
    </xf>
    <xf numFmtId="0" fontId="14" fillId="0" borderId="0" xfId="3" applyFont="1" applyAlignment="1">
      <alignment wrapText="1"/>
    </xf>
    <xf numFmtId="3" fontId="10" fillId="0" borderId="2" xfId="1" applyNumberFormat="1" applyFont="1" applyBorder="1" applyAlignment="1">
      <alignment vertical="center"/>
    </xf>
    <xf numFmtId="164" fontId="12" fillId="0" borderId="8" xfId="4" applyNumberFormat="1" applyFont="1" applyBorder="1" applyAlignment="1">
      <alignment horizontal="right" vertical="center"/>
    </xf>
    <xf numFmtId="164" fontId="12" fillId="0" borderId="13" xfId="4" applyNumberFormat="1" applyFont="1" applyAlignment="1">
      <alignment horizontal="right" vertical="center"/>
    </xf>
    <xf numFmtId="10" fontId="10" fillId="0" borderId="8" xfId="2" applyNumberFormat="1" applyFont="1" applyBorder="1" applyAlignment="1">
      <alignment vertical="center"/>
    </xf>
    <xf numFmtId="0" fontId="0" fillId="0" borderId="0" xfId="0" applyAlignment="1">
      <alignment vertical="center"/>
    </xf>
    <xf numFmtId="3" fontId="10" fillId="0" borderId="2" xfId="1" applyNumberFormat="1" applyFont="1" applyBorder="1" applyAlignment="1">
      <alignment horizontal="right" vertical="center"/>
    </xf>
    <xf numFmtId="164" fontId="10" fillId="0" borderId="8" xfId="0" applyNumberFormat="1" applyFont="1" applyBorder="1" applyAlignment="1">
      <alignment vertical="center"/>
    </xf>
    <xf numFmtId="164" fontId="10" fillId="0" borderId="0" xfId="0" applyNumberFormat="1" applyFont="1" applyAlignment="1">
      <alignment vertical="center"/>
    </xf>
    <xf numFmtId="3" fontId="12" fillId="0" borderId="8" xfId="4" applyNumberFormat="1" applyFont="1" applyBorder="1" applyAlignment="1">
      <alignment horizontal="right" vertical="center"/>
    </xf>
    <xf numFmtId="0" fontId="11" fillId="0" borderId="2" xfId="0" applyFont="1" applyBorder="1" applyAlignment="1">
      <alignment horizontal="left" vertical="center" indent="1"/>
    </xf>
    <xf numFmtId="0" fontId="10" fillId="0" borderId="2" xfId="0" applyFont="1" applyBorder="1" applyAlignment="1">
      <alignment horizontal="left" vertical="center" indent="1"/>
    </xf>
  </cellXfs>
  <cellStyles count="5">
    <cellStyle name="Currency" xfId="1" builtinId="4"/>
    <cellStyle name="Hyperlink" xfId="3" builtinId="8"/>
    <cellStyle name="Normal" xfId="0" builtinId="0"/>
    <cellStyle name="Percent" xfId="2" builtinId="5"/>
    <cellStyle name="style_data" xfId="4" xr:uid="{00000000-0005-0000-0000-000004000000}"/>
  </cellStyles>
  <dxfs count="0"/>
  <tableStyles count="0" defaultTableStyle="TableStyleMedium2" defaultPivotStyle="PivotStyleLight16"/>
  <colors>
    <mruColors>
      <color rgb="FF174A7C"/>
      <color rgb="FFFCB64B"/>
      <color rgb="FFF0573E"/>
      <color rgb="FF008BB0"/>
      <color rgb="FF5C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66675</xdr:colOff>
      <xdr:row>12</xdr:row>
      <xdr:rowOff>76200</xdr:rowOff>
    </xdr:from>
    <xdr:to>
      <xdr:col>5</xdr:col>
      <xdr:colOff>123825</xdr:colOff>
      <xdr:row>14</xdr:row>
      <xdr:rowOff>95250</xdr:rowOff>
    </xdr:to>
    <xdr:sp macro="" textlink="">
      <xdr:nvSpPr>
        <xdr:cNvPr id="3" name="Right Bracket 2">
          <a:extLst>
            <a:ext uri="{FF2B5EF4-FFF2-40B4-BE49-F238E27FC236}">
              <a16:creationId xmlns:a16="http://schemas.microsoft.com/office/drawing/2014/main" id="{00000000-0008-0000-0A00-000003000000}"/>
            </a:ext>
          </a:extLst>
        </xdr:cNvPr>
        <xdr:cNvSpPr/>
      </xdr:nvSpPr>
      <xdr:spPr>
        <a:xfrm>
          <a:off x="7067550" y="2133600"/>
          <a:ext cx="57150" cy="3619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152400</xdr:colOff>
      <xdr:row>13</xdr:row>
      <xdr:rowOff>47625</xdr:rowOff>
    </xdr:from>
    <xdr:to>
      <xdr:col>3</xdr:col>
      <xdr:colOff>209550</xdr:colOff>
      <xdr:row>14</xdr:row>
      <xdr:rowOff>123825</xdr:rowOff>
    </xdr:to>
    <xdr:sp macro="" textlink="">
      <xdr:nvSpPr>
        <xdr:cNvPr id="5" name="Right Bracket 4">
          <a:extLst>
            <a:ext uri="{FF2B5EF4-FFF2-40B4-BE49-F238E27FC236}">
              <a16:creationId xmlns:a16="http://schemas.microsoft.com/office/drawing/2014/main" id="{768843DA-C20C-4A27-B456-6C27F0661ED6}"/>
            </a:ext>
          </a:extLst>
        </xdr:cNvPr>
        <xdr:cNvSpPr/>
      </xdr:nvSpPr>
      <xdr:spPr>
        <a:xfrm>
          <a:off x="4772025" y="2276475"/>
          <a:ext cx="57150"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152400</xdr:colOff>
      <xdr:row>15</xdr:row>
      <xdr:rowOff>57150</xdr:rowOff>
    </xdr:from>
    <xdr:to>
      <xdr:col>3</xdr:col>
      <xdr:colOff>209550</xdr:colOff>
      <xdr:row>16</xdr:row>
      <xdr:rowOff>133350</xdr:rowOff>
    </xdr:to>
    <xdr:sp macro="" textlink="">
      <xdr:nvSpPr>
        <xdr:cNvPr id="6" name="Right Bracket 5">
          <a:extLst>
            <a:ext uri="{FF2B5EF4-FFF2-40B4-BE49-F238E27FC236}">
              <a16:creationId xmlns:a16="http://schemas.microsoft.com/office/drawing/2014/main" id="{40027C39-CF37-402F-A1B3-89845B8871A2}"/>
            </a:ext>
          </a:extLst>
        </xdr:cNvPr>
        <xdr:cNvSpPr/>
      </xdr:nvSpPr>
      <xdr:spPr>
        <a:xfrm>
          <a:off x="4772025" y="2628900"/>
          <a:ext cx="57150"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152400</xdr:colOff>
      <xdr:row>17</xdr:row>
      <xdr:rowOff>38100</xdr:rowOff>
    </xdr:from>
    <xdr:to>
      <xdr:col>3</xdr:col>
      <xdr:colOff>209550</xdr:colOff>
      <xdr:row>18</xdr:row>
      <xdr:rowOff>114300</xdr:rowOff>
    </xdr:to>
    <xdr:sp macro="" textlink="">
      <xdr:nvSpPr>
        <xdr:cNvPr id="7" name="Right Bracket 6">
          <a:extLst>
            <a:ext uri="{FF2B5EF4-FFF2-40B4-BE49-F238E27FC236}">
              <a16:creationId xmlns:a16="http://schemas.microsoft.com/office/drawing/2014/main" id="{DD0CF4DD-2222-4F89-A835-EBE53D964AB4}"/>
            </a:ext>
          </a:extLst>
        </xdr:cNvPr>
        <xdr:cNvSpPr/>
      </xdr:nvSpPr>
      <xdr:spPr>
        <a:xfrm>
          <a:off x="4772025" y="2952750"/>
          <a:ext cx="57150"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152400</xdr:colOff>
      <xdr:row>19</xdr:row>
      <xdr:rowOff>57150</xdr:rowOff>
    </xdr:from>
    <xdr:to>
      <xdr:col>3</xdr:col>
      <xdr:colOff>209550</xdr:colOff>
      <xdr:row>20</xdr:row>
      <xdr:rowOff>133350</xdr:rowOff>
    </xdr:to>
    <xdr:sp macro="" textlink="">
      <xdr:nvSpPr>
        <xdr:cNvPr id="8" name="Right Bracket 7">
          <a:extLst>
            <a:ext uri="{FF2B5EF4-FFF2-40B4-BE49-F238E27FC236}">
              <a16:creationId xmlns:a16="http://schemas.microsoft.com/office/drawing/2014/main" id="{CDEA86B6-0342-4D6C-BF85-0D7217CC0889}"/>
            </a:ext>
          </a:extLst>
        </xdr:cNvPr>
        <xdr:cNvSpPr/>
      </xdr:nvSpPr>
      <xdr:spPr>
        <a:xfrm>
          <a:off x="4772025" y="3314700"/>
          <a:ext cx="57150"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152400</xdr:colOff>
      <xdr:row>21</xdr:row>
      <xdr:rowOff>76200</xdr:rowOff>
    </xdr:from>
    <xdr:to>
      <xdr:col>3</xdr:col>
      <xdr:colOff>209550</xdr:colOff>
      <xdr:row>22</xdr:row>
      <xdr:rowOff>152400</xdr:rowOff>
    </xdr:to>
    <xdr:sp macro="" textlink="">
      <xdr:nvSpPr>
        <xdr:cNvPr id="9" name="Right Bracket 8">
          <a:extLst>
            <a:ext uri="{FF2B5EF4-FFF2-40B4-BE49-F238E27FC236}">
              <a16:creationId xmlns:a16="http://schemas.microsoft.com/office/drawing/2014/main" id="{802FE281-10F1-4267-8E64-B4F5ECFD95ED}"/>
            </a:ext>
          </a:extLst>
        </xdr:cNvPr>
        <xdr:cNvSpPr/>
      </xdr:nvSpPr>
      <xdr:spPr>
        <a:xfrm>
          <a:off x="4772025" y="3676650"/>
          <a:ext cx="57150"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161925</xdr:colOff>
      <xdr:row>23</xdr:row>
      <xdr:rowOff>85725</xdr:rowOff>
    </xdr:from>
    <xdr:to>
      <xdr:col>3</xdr:col>
      <xdr:colOff>219075</xdr:colOff>
      <xdr:row>24</xdr:row>
      <xdr:rowOff>161925</xdr:rowOff>
    </xdr:to>
    <xdr:sp macro="" textlink="">
      <xdr:nvSpPr>
        <xdr:cNvPr id="10" name="Right Bracket 9">
          <a:extLst>
            <a:ext uri="{FF2B5EF4-FFF2-40B4-BE49-F238E27FC236}">
              <a16:creationId xmlns:a16="http://schemas.microsoft.com/office/drawing/2014/main" id="{2AD41ED7-E3CB-4F3A-9746-EBBEB9A94133}"/>
            </a:ext>
          </a:extLst>
        </xdr:cNvPr>
        <xdr:cNvSpPr/>
      </xdr:nvSpPr>
      <xdr:spPr>
        <a:xfrm>
          <a:off x="4781550" y="4029075"/>
          <a:ext cx="57150"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161925</xdr:colOff>
      <xdr:row>25</xdr:row>
      <xdr:rowOff>76200</xdr:rowOff>
    </xdr:from>
    <xdr:to>
      <xdr:col>3</xdr:col>
      <xdr:colOff>219075</xdr:colOff>
      <xdr:row>26</xdr:row>
      <xdr:rowOff>152400</xdr:rowOff>
    </xdr:to>
    <xdr:sp macro="" textlink="">
      <xdr:nvSpPr>
        <xdr:cNvPr id="11" name="Right Bracket 10">
          <a:extLst>
            <a:ext uri="{FF2B5EF4-FFF2-40B4-BE49-F238E27FC236}">
              <a16:creationId xmlns:a16="http://schemas.microsoft.com/office/drawing/2014/main" id="{35B41C82-FA5B-4D42-98A7-D95B309A19A7}"/>
            </a:ext>
          </a:extLst>
        </xdr:cNvPr>
        <xdr:cNvSpPr/>
      </xdr:nvSpPr>
      <xdr:spPr>
        <a:xfrm>
          <a:off x="4781550" y="4362450"/>
          <a:ext cx="57150"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161925</xdr:colOff>
      <xdr:row>27</xdr:row>
      <xdr:rowOff>76200</xdr:rowOff>
    </xdr:from>
    <xdr:to>
      <xdr:col>3</xdr:col>
      <xdr:colOff>219075</xdr:colOff>
      <xdr:row>28</xdr:row>
      <xdr:rowOff>152400</xdr:rowOff>
    </xdr:to>
    <xdr:sp macro="" textlink="">
      <xdr:nvSpPr>
        <xdr:cNvPr id="12" name="Right Bracket 11">
          <a:extLst>
            <a:ext uri="{FF2B5EF4-FFF2-40B4-BE49-F238E27FC236}">
              <a16:creationId xmlns:a16="http://schemas.microsoft.com/office/drawing/2014/main" id="{1E2DD5CD-7A9B-4F16-A28C-91F51025B461}"/>
            </a:ext>
          </a:extLst>
        </xdr:cNvPr>
        <xdr:cNvSpPr/>
      </xdr:nvSpPr>
      <xdr:spPr>
        <a:xfrm>
          <a:off x="4781550" y="4705350"/>
          <a:ext cx="57150"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95250</xdr:colOff>
      <xdr:row>13</xdr:row>
      <xdr:rowOff>47625</xdr:rowOff>
    </xdr:from>
    <xdr:to>
      <xdr:col>4</xdr:col>
      <xdr:colOff>152400</xdr:colOff>
      <xdr:row>14</xdr:row>
      <xdr:rowOff>123825</xdr:rowOff>
    </xdr:to>
    <xdr:sp macro="" textlink="">
      <xdr:nvSpPr>
        <xdr:cNvPr id="13" name="Right Bracket 12">
          <a:extLst>
            <a:ext uri="{FF2B5EF4-FFF2-40B4-BE49-F238E27FC236}">
              <a16:creationId xmlns:a16="http://schemas.microsoft.com/office/drawing/2014/main" id="{153BC2C9-7712-4FF1-9876-27CAEB588319}"/>
            </a:ext>
          </a:extLst>
        </xdr:cNvPr>
        <xdr:cNvSpPr/>
      </xdr:nvSpPr>
      <xdr:spPr>
        <a:xfrm>
          <a:off x="5905500" y="2276475"/>
          <a:ext cx="57150"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95250</xdr:colOff>
      <xdr:row>15</xdr:row>
      <xdr:rowOff>57150</xdr:rowOff>
    </xdr:from>
    <xdr:to>
      <xdr:col>4</xdr:col>
      <xdr:colOff>152400</xdr:colOff>
      <xdr:row>16</xdr:row>
      <xdr:rowOff>133350</xdr:rowOff>
    </xdr:to>
    <xdr:sp macro="" textlink="">
      <xdr:nvSpPr>
        <xdr:cNvPr id="14" name="Right Bracket 13">
          <a:extLst>
            <a:ext uri="{FF2B5EF4-FFF2-40B4-BE49-F238E27FC236}">
              <a16:creationId xmlns:a16="http://schemas.microsoft.com/office/drawing/2014/main" id="{43DFDFD6-4AF9-4514-BA41-66D44948227F}"/>
            </a:ext>
          </a:extLst>
        </xdr:cNvPr>
        <xdr:cNvSpPr/>
      </xdr:nvSpPr>
      <xdr:spPr>
        <a:xfrm>
          <a:off x="5905500" y="2628900"/>
          <a:ext cx="57150"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95250</xdr:colOff>
      <xdr:row>19</xdr:row>
      <xdr:rowOff>57150</xdr:rowOff>
    </xdr:from>
    <xdr:to>
      <xdr:col>4</xdr:col>
      <xdr:colOff>152400</xdr:colOff>
      <xdr:row>20</xdr:row>
      <xdr:rowOff>133350</xdr:rowOff>
    </xdr:to>
    <xdr:sp macro="" textlink="">
      <xdr:nvSpPr>
        <xdr:cNvPr id="15" name="Right Bracket 14">
          <a:extLst>
            <a:ext uri="{FF2B5EF4-FFF2-40B4-BE49-F238E27FC236}">
              <a16:creationId xmlns:a16="http://schemas.microsoft.com/office/drawing/2014/main" id="{7344FFE7-5131-4EA3-A76D-0EB2C51F35A9}"/>
            </a:ext>
          </a:extLst>
        </xdr:cNvPr>
        <xdr:cNvSpPr/>
      </xdr:nvSpPr>
      <xdr:spPr>
        <a:xfrm>
          <a:off x="5905500" y="3314700"/>
          <a:ext cx="57150"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95250</xdr:colOff>
      <xdr:row>21</xdr:row>
      <xdr:rowOff>76200</xdr:rowOff>
    </xdr:from>
    <xdr:to>
      <xdr:col>4</xdr:col>
      <xdr:colOff>152400</xdr:colOff>
      <xdr:row>22</xdr:row>
      <xdr:rowOff>152400</xdr:rowOff>
    </xdr:to>
    <xdr:sp macro="" textlink="">
      <xdr:nvSpPr>
        <xdr:cNvPr id="16" name="Right Bracket 15">
          <a:extLst>
            <a:ext uri="{FF2B5EF4-FFF2-40B4-BE49-F238E27FC236}">
              <a16:creationId xmlns:a16="http://schemas.microsoft.com/office/drawing/2014/main" id="{B225842A-FFDA-451B-8930-2BC8DDA2325B}"/>
            </a:ext>
          </a:extLst>
        </xdr:cNvPr>
        <xdr:cNvSpPr/>
      </xdr:nvSpPr>
      <xdr:spPr>
        <a:xfrm>
          <a:off x="5905500" y="3676650"/>
          <a:ext cx="57150"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104775</xdr:colOff>
      <xdr:row>23</xdr:row>
      <xdr:rowOff>85725</xdr:rowOff>
    </xdr:from>
    <xdr:to>
      <xdr:col>4</xdr:col>
      <xdr:colOff>161925</xdr:colOff>
      <xdr:row>24</xdr:row>
      <xdr:rowOff>161925</xdr:rowOff>
    </xdr:to>
    <xdr:sp macro="" textlink="">
      <xdr:nvSpPr>
        <xdr:cNvPr id="17" name="Right Bracket 16">
          <a:extLst>
            <a:ext uri="{FF2B5EF4-FFF2-40B4-BE49-F238E27FC236}">
              <a16:creationId xmlns:a16="http://schemas.microsoft.com/office/drawing/2014/main" id="{ABC56FBD-4888-40A4-9B02-968788D553B1}"/>
            </a:ext>
          </a:extLst>
        </xdr:cNvPr>
        <xdr:cNvSpPr/>
      </xdr:nvSpPr>
      <xdr:spPr>
        <a:xfrm>
          <a:off x="5915025" y="4029075"/>
          <a:ext cx="57150"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104775</xdr:colOff>
      <xdr:row>25</xdr:row>
      <xdr:rowOff>76200</xdr:rowOff>
    </xdr:from>
    <xdr:to>
      <xdr:col>4</xdr:col>
      <xdr:colOff>161925</xdr:colOff>
      <xdr:row>26</xdr:row>
      <xdr:rowOff>152400</xdr:rowOff>
    </xdr:to>
    <xdr:sp macro="" textlink="">
      <xdr:nvSpPr>
        <xdr:cNvPr id="18" name="Right Bracket 17">
          <a:extLst>
            <a:ext uri="{FF2B5EF4-FFF2-40B4-BE49-F238E27FC236}">
              <a16:creationId xmlns:a16="http://schemas.microsoft.com/office/drawing/2014/main" id="{47013411-5304-4D69-8035-F6B9A916AA2D}"/>
            </a:ext>
          </a:extLst>
        </xdr:cNvPr>
        <xdr:cNvSpPr/>
      </xdr:nvSpPr>
      <xdr:spPr>
        <a:xfrm>
          <a:off x="5915025" y="4362450"/>
          <a:ext cx="57150"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104775</xdr:colOff>
      <xdr:row>27</xdr:row>
      <xdr:rowOff>76200</xdr:rowOff>
    </xdr:from>
    <xdr:to>
      <xdr:col>4</xdr:col>
      <xdr:colOff>161925</xdr:colOff>
      <xdr:row>28</xdr:row>
      <xdr:rowOff>152400</xdr:rowOff>
    </xdr:to>
    <xdr:sp macro="" textlink="">
      <xdr:nvSpPr>
        <xdr:cNvPr id="19" name="Right Bracket 18">
          <a:extLst>
            <a:ext uri="{FF2B5EF4-FFF2-40B4-BE49-F238E27FC236}">
              <a16:creationId xmlns:a16="http://schemas.microsoft.com/office/drawing/2014/main" id="{4C733BB1-381C-474E-BD11-0014F7B0731E}"/>
            </a:ext>
          </a:extLst>
        </xdr:cNvPr>
        <xdr:cNvSpPr/>
      </xdr:nvSpPr>
      <xdr:spPr>
        <a:xfrm>
          <a:off x="5915025" y="4705350"/>
          <a:ext cx="57150"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76200</xdr:colOff>
      <xdr:row>17</xdr:row>
      <xdr:rowOff>28575</xdr:rowOff>
    </xdr:from>
    <xdr:to>
      <xdr:col>5</xdr:col>
      <xdr:colOff>133350</xdr:colOff>
      <xdr:row>18</xdr:row>
      <xdr:rowOff>104775</xdr:rowOff>
    </xdr:to>
    <xdr:sp macro="" textlink="">
      <xdr:nvSpPr>
        <xdr:cNvPr id="20" name="Right Bracket 19">
          <a:extLst>
            <a:ext uri="{FF2B5EF4-FFF2-40B4-BE49-F238E27FC236}">
              <a16:creationId xmlns:a16="http://schemas.microsoft.com/office/drawing/2014/main" id="{DD5A9374-8740-4CA6-9495-40DE8D4308B9}"/>
            </a:ext>
          </a:extLst>
        </xdr:cNvPr>
        <xdr:cNvSpPr/>
      </xdr:nvSpPr>
      <xdr:spPr>
        <a:xfrm>
          <a:off x="7077075" y="2943225"/>
          <a:ext cx="57150"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76200</xdr:colOff>
      <xdr:row>15</xdr:row>
      <xdr:rowOff>47625</xdr:rowOff>
    </xdr:from>
    <xdr:to>
      <xdr:col>5</xdr:col>
      <xdr:colOff>133350</xdr:colOff>
      <xdr:row>16</xdr:row>
      <xdr:rowOff>123825</xdr:rowOff>
    </xdr:to>
    <xdr:sp macro="" textlink="">
      <xdr:nvSpPr>
        <xdr:cNvPr id="21" name="Right Bracket 20">
          <a:extLst>
            <a:ext uri="{FF2B5EF4-FFF2-40B4-BE49-F238E27FC236}">
              <a16:creationId xmlns:a16="http://schemas.microsoft.com/office/drawing/2014/main" id="{1B0B4203-0B3A-42AA-863B-9501EFEE4CCA}"/>
            </a:ext>
          </a:extLst>
        </xdr:cNvPr>
        <xdr:cNvSpPr/>
      </xdr:nvSpPr>
      <xdr:spPr>
        <a:xfrm>
          <a:off x="7077075" y="2619375"/>
          <a:ext cx="57150"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76200</xdr:colOff>
      <xdr:row>19</xdr:row>
      <xdr:rowOff>47625</xdr:rowOff>
    </xdr:from>
    <xdr:to>
      <xdr:col>5</xdr:col>
      <xdr:colOff>133350</xdr:colOff>
      <xdr:row>20</xdr:row>
      <xdr:rowOff>123825</xdr:rowOff>
    </xdr:to>
    <xdr:sp macro="" textlink="">
      <xdr:nvSpPr>
        <xdr:cNvPr id="22" name="Right Bracket 21">
          <a:extLst>
            <a:ext uri="{FF2B5EF4-FFF2-40B4-BE49-F238E27FC236}">
              <a16:creationId xmlns:a16="http://schemas.microsoft.com/office/drawing/2014/main" id="{C40E9E22-6FDA-4797-A759-5A6110B93B22}"/>
            </a:ext>
          </a:extLst>
        </xdr:cNvPr>
        <xdr:cNvSpPr/>
      </xdr:nvSpPr>
      <xdr:spPr>
        <a:xfrm>
          <a:off x="7077075" y="3305175"/>
          <a:ext cx="57150"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76200</xdr:colOff>
      <xdr:row>21</xdr:row>
      <xdr:rowOff>66675</xdr:rowOff>
    </xdr:from>
    <xdr:to>
      <xdr:col>5</xdr:col>
      <xdr:colOff>133350</xdr:colOff>
      <xdr:row>22</xdr:row>
      <xdr:rowOff>142875</xdr:rowOff>
    </xdr:to>
    <xdr:sp macro="" textlink="">
      <xdr:nvSpPr>
        <xdr:cNvPr id="23" name="Right Bracket 22">
          <a:extLst>
            <a:ext uri="{FF2B5EF4-FFF2-40B4-BE49-F238E27FC236}">
              <a16:creationId xmlns:a16="http://schemas.microsoft.com/office/drawing/2014/main" id="{3974CE2B-B35F-42E3-8DA7-B4A2993C65D8}"/>
            </a:ext>
          </a:extLst>
        </xdr:cNvPr>
        <xdr:cNvSpPr/>
      </xdr:nvSpPr>
      <xdr:spPr>
        <a:xfrm>
          <a:off x="7077075" y="3667125"/>
          <a:ext cx="57150"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85725</xdr:colOff>
      <xdr:row>23</xdr:row>
      <xdr:rowOff>76200</xdr:rowOff>
    </xdr:from>
    <xdr:to>
      <xdr:col>5</xdr:col>
      <xdr:colOff>142875</xdr:colOff>
      <xdr:row>24</xdr:row>
      <xdr:rowOff>152400</xdr:rowOff>
    </xdr:to>
    <xdr:sp macro="" textlink="">
      <xdr:nvSpPr>
        <xdr:cNvPr id="24" name="Right Bracket 23">
          <a:extLst>
            <a:ext uri="{FF2B5EF4-FFF2-40B4-BE49-F238E27FC236}">
              <a16:creationId xmlns:a16="http://schemas.microsoft.com/office/drawing/2014/main" id="{06376F09-012A-45D1-A25A-FBE3B3B30D29}"/>
            </a:ext>
          </a:extLst>
        </xdr:cNvPr>
        <xdr:cNvSpPr/>
      </xdr:nvSpPr>
      <xdr:spPr>
        <a:xfrm>
          <a:off x="7086600" y="4019550"/>
          <a:ext cx="57150"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85725</xdr:colOff>
      <xdr:row>25</xdr:row>
      <xdr:rowOff>66675</xdr:rowOff>
    </xdr:from>
    <xdr:to>
      <xdr:col>5</xdr:col>
      <xdr:colOff>142875</xdr:colOff>
      <xdr:row>26</xdr:row>
      <xdr:rowOff>142875</xdr:rowOff>
    </xdr:to>
    <xdr:sp macro="" textlink="">
      <xdr:nvSpPr>
        <xdr:cNvPr id="25" name="Right Bracket 24">
          <a:extLst>
            <a:ext uri="{FF2B5EF4-FFF2-40B4-BE49-F238E27FC236}">
              <a16:creationId xmlns:a16="http://schemas.microsoft.com/office/drawing/2014/main" id="{A2C799F9-B0F2-4127-B697-A30EEFA37645}"/>
            </a:ext>
          </a:extLst>
        </xdr:cNvPr>
        <xdr:cNvSpPr/>
      </xdr:nvSpPr>
      <xdr:spPr>
        <a:xfrm>
          <a:off x="7086600" y="4352925"/>
          <a:ext cx="57150"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85725</xdr:colOff>
      <xdr:row>27</xdr:row>
      <xdr:rowOff>66675</xdr:rowOff>
    </xdr:from>
    <xdr:to>
      <xdr:col>5</xdr:col>
      <xdr:colOff>142875</xdr:colOff>
      <xdr:row>28</xdr:row>
      <xdr:rowOff>142875</xdr:rowOff>
    </xdr:to>
    <xdr:sp macro="" textlink="">
      <xdr:nvSpPr>
        <xdr:cNvPr id="26" name="Right Bracket 25">
          <a:extLst>
            <a:ext uri="{FF2B5EF4-FFF2-40B4-BE49-F238E27FC236}">
              <a16:creationId xmlns:a16="http://schemas.microsoft.com/office/drawing/2014/main" id="{DD0898F7-FB00-4033-B8AF-1AEDE41B4DE7}"/>
            </a:ext>
          </a:extLst>
        </xdr:cNvPr>
        <xdr:cNvSpPr/>
      </xdr:nvSpPr>
      <xdr:spPr>
        <a:xfrm>
          <a:off x="7086600" y="4695825"/>
          <a:ext cx="57150"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iri/Box/Effective%20Tax%20Rates/test%20cases%20na%20rm%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45 Data"/>
      <sheetName val="1955 Formula"/>
      <sheetName val="1955 Data"/>
      <sheetName val="1965 Formula"/>
      <sheetName val="1965 Data"/>
      <sheetName val="1975 Data"/>
      <sheetName val="1985 Data"/>
    </sheetNames>
    <sheetDataSet>
      <sheetData sheetId="0" refreshError="1"/>
      <sheetData sheetId="1" refreshError="1"/>
      <sheetData sheetId="2">
        <row r="5">
          <cell r="AG5">
            <v>56707</v>
          </cell>
        </row>
        <row r="6">
          <cell r="AG6">
            <v>12664</v>
          </cell>
        </row>
        <row r="7">
          <cell r="AG7">
            <v>25177</v>
          </cell>
        </row>
        <row r="8">
          <cell r="AG8">
            <v>48173</v>
          </cell>
        </row>
        <row r="9">
          <cell r="AG9">
            <v>58158</v>
          </cell>
        </row>
        <row r="10">
          <cell r="AG10">
            <v>75128</v>
          </cell>
        </row>
        <row r="11">
          <cell r="AG11">
            <v>67883</v>
          </cell>
        </row>
        <row r="12">
          <cell r="AG12">
            <v>70701</v>
          </cell>
        </row>
        <row r="13">
          <cell r="AG13">
            <v>60559</v>
          </cell>
        </row>
        <row r="14">
          <cell r="AG14">
            <v>75074.5</v>
          </cell>
        </row>
        <row r="15">
          <cell r="AG15">
            <v>68684.5</v>
          </cell>
        </row>
        <row r="16">
          <cell r="AG16">
            <v>181447</v>
          </cell>
        </row>
        <row r="17">
          <cell r="AG17">
            <v>140086</v>
          </cell>
        </row>
        <row r="18">
          <cell r="AG18">
            <v>113352</v>
          </cell>
        </row>
        <row r="19">
          <cell r="AG19">
            <v>122057</v>
          </cell>
        </row>
        <row r="20">
          <cell r="AG20">
            <v>96296</v>
          </cell>
        </row>
        <row r="21">
          <cell r="AG21">
            <v>429475</v>
          </cell>
        </row>
        <row r="22">
          <cell r="AG22">
            <v>266580</v>
          </cell>
        </row>
        <row r="23">
          <cell r="AG23">
            <v>216273</v>
          </cell>
        </row>
        <row r="24">
          <cell r="AG24">
            <v>179600</v>
          </cell>
        </row>
        <row r="25">
          <cell r="AG25">
            <v>492260</v>
          </cell>
        </row>
        <row r="26">
          <cell r="AG26">
            <v>557525</v>
          </cell>
        </row>
        <row r="27">
          <cell r="AG27">
            <v>249544</v>
          </cell>
        </row>
        <row r="28">
          <cell r="AG28">
            <v>151281</v>
          </cell>
        </row>
        <row r="29">
          <cell r="AG29">
            <v>346028</v>
          </cell>
        </row>
        <row r="30">
          <cell r="AG30">
            <v>170808</v>
          </cell>
        </row>
        <row r="31">
          <cell r="AG31">
            <v>245085</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rs.gov/statistics/soi-tax-stats-individual-statistical-tables-by-tax-rate-and-income-percentile"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irs.gov/pub/irs-soi.34soireppt1ar.pdf" TargetMode="External"/><Relationship Id="rId2" Type="http://schemas.openxmlformats.org/officeDocument/2006/relationships/hyperlink" Target="https://www.irs.gov/statistics/soi-tax-stats-archive-1934-to-1999-tax-information-from-individuals" TargetMode="External"/><Relationship Id="rId1" Type="http://schemas.openxmlformats.org/officeDocument/2006/relationships/hyperlink" Target="https://www.irs.gov/statistics/soi-tax-stats-individual-income-tax-returns-publication-1304-complete-report" TargetMode="Externa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rs.gov/statistics/soi-tax-stats-individual-statistical-tables-by-tax-rate-and-income-percentil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rs.gov/statistics/soi-tax-stats-individual-statistical-tables-by-tax-rate-and-income-percentil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irs.gov/pub/irs-soi/95inar.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irs.gov/pub/irs-soi/85inar.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https://www.irs.gov/pub/irs-soi/75inar.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irs.gov/pub/irs-soi/65inar.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irs.gov/pub/irs-soi/55inar.pdf"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google.com/books/edition/Statistics_of_Income_for/G2ItAAAAIAAJ?hl=en&amp;gbpv=1&amp;dq=%22statistics+of+income+for+1945%22&amp;pg=RA1-PA276&amp;printsec=frontcover" TargetMode="External"/><Relationship Id="rId1" Type="http://schemas.openxmlformats.org/officeDocument/2006/relationships/hyperlink" Target="https://www.irs.gov/pub/irs-soi/45soireppt1a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89F5A-3EAD-421C-8855-1B8CA92DA2DA}">
  <sheetPr>
    <pageSetUpPr fitToPage="1"/>
  </sheetPr>
  <dimension ref="A1:H31"/>
  <sheetViews>
    <sheetView showGridLines="0" tabSelected="1" workbookViewId="0">
      <selection activeCell="L18" sqref="L18"/>
    </sheetView>
  </sheetViews>
  <sheetFormatPr defaultRowHeight="12.75" customHeight="1" x14ac:dyDescent="0.25"/>
  <cols>
    <col min="1" max="1" width="2.25" customWidth="1"/>
    <col min="2" max="2" width="30.625" customWidth="1"/>
    <col min="3" max="5" width="15.625" customWidth="1"/>
    <col min="6" max="6" width="13.375" customWidth="1"/>
    <col min="7" max="7" width="2.25" customWidth="1"/>
  </cols>
  <sheetData>
    <row r="1" spans="1:8" ht="12.75" customHeight="1" x14ac:dyDescent="0.25">
      <c r="A1" s="41"/>
      <c r="B1" s="124">
        <v>45054</v>
      </c>
      <c r="C1" s="125"/>
      <c r="D1" s="125"/>
      <c r="E1" s="126"/>
      <c r="F1" s="126"/>
      <c r="G1" s="41"/>
      <c r="H1" s="41"/>
    </row>
    <row r="2" spans="1:8" ht="12.75" customHeight="1" x14ac:dyDescent="0.25">
      <c r="A2" s="38"/>
      <c r="B2" s="124"/>
      <c r="C2" s="125"/>
      <c r="D2" s="125"/>
      <c r="E2" s="127"/>
      <c r="F2" s="128"/>
      <c r="G2" s="38"/>
      <c r="H2" s="38"/>
    </row>
    <row r="3" spans="1:8" ht="12.75" customHeight="1" x14ac:dyDescent="0.25">
      <c r="A3" s="42"/>
      <c r="B3" s="129" t="s">
        <v>135</v>
      </c>
      <c r="C3" s="129"/>
      <c r="D3" s="129"/>
      <c r="E3" s="129"/>
      <c r="F3" s="129"/>
      <c r="G3" s="42"/>
      <c r="H3" s="42"/>
    </row>
    <row r="4" spans="1:8" ht="12.75" customHeight="1" x14ac:dyDescent="0.25">
      <c r="A4" s="67"/>
      <c r="B4" s="130" t="s">
        <v>0</v>
      </c>
      <c r="C4" s="130"/>
      <c r="D4" s="130"/>
      <c r="E4" s="130"/>
      <c r="F4" s="130"/>
      <c r="G4" s="67"/>
      <c r="H4" s="64"/>
    </row>
    <row r="5" spans="1:8" ht="12.75" customHeight="1" thickBot="1" x14ac:dyDescent="0.3">
      <c r="A5" s="67"/>
      <c r="B5" s="131"/>
      <c r="C5" s="131"/>
      <c r="D5" s="131"/>
      <c r="E5" s="131"/>
      <c r="F5" s="131"/>
      <c r="G5" s="67"/>
      <c r="H5" s="64"/>
    </row>
    <row r="6" spans="1:8" ht="12.75" customHeight="1" thickTop="1" x14ac:dyDescent="0.25">
      <c r="A6" s="67"/>
      <c r="B6" s="132"/>
      <c r="C6" s="132"/>
      <c r="D6" s="133" t="s">
        <v>1</v>
      </c>
      <c r="E6" s="134"/>
      <c r="F6" s="135"/>
      <c r="G6" s="67"/>
      <c r="H6" s="64"/>
    </row>
    <row r="7" spans="1:8" ht="12.75" customHeight="1" x14ac:dyDescent="0.25">
      <c r="A7" s="67"/>
      <c r="B7" s="136" t="s">
        <v>2</v>
      </c>
      <c r="C7" s="136" t="s">
        <v>3</v>
      </c>
      <c r="D7" s="137"/>
      <c r="E7" s="137"/>
      <c r="F7" s="138" t="s">
        <v>106</v>
      </c>
      <c r="G7" s="67"/>
      <c r="H7" s="64"/>
    </row>
    <row r="8" spans="1:8" ht="12.75" customHeight="1" x14ac:dyDescent="0.25">
      <c r="A8" s="67"/>
      <c r="B8" s="136" t="s">
        <v>5</v>
      </c>
      <c r="C8" s="136" t="s">
        <v>6</v>
      </c>
      <c r="D8" s="136" t="s">
        <v>7</v>
      </c>
      <c r="E8" s="136" t="s">
        <v>8</v>
      </c>
      <c r="F8" s="138" t="s">
        <v>80</v>
      </c>
      <c r="G8" s="67"/>
      <c r="H8" s="64"/>
    </row>
    <row r="9" spans="1:8" ht="12.75" customHeight="1" x14ac:dyDescent="0.25">
      <c r="A9" s="67"/>
      <c r="B9" s="139"/>
      <c r="C9" s="139"/>
      <c r="D9" s="140" t="s">
        <v>9</v>
      </c>
      <c r="E9" s="141" t="s">
        <v>10</v>
      </c>
      <c r="F9" s="140"/>
      <c r="G9" s="67"/>
      <c r="H9" s="64"/>
    </row>
    <row r="10" spans="1:8" ht="12.75" customHeight="1" x14ac:dyDescent="0.25">
      <c r="A10" s="66"/>
      <c r="B10" s="142"/>
      <c r="C10" s="143"/>
      <c r="D10" s="144"/>
      <c r="E10" s="144"/>
      <c r="F10" s="145"/>
      <c r="G10" s="66"/>
      <c r="H10" s="3"/>
    </row>
    <row r="11" spans="1:8" s="158" customFormat="1" ht="15.75" customHeight="1" x14ac:dyDescent="0.25">
      <c r="B11" s="163" t="s">
        <v>11</v>
      </c>
      <c r="C11" s="154">
        <v>157494242</v>
      </c>
      <c r="D11" s="155">
        <v>12533102</v>
      </c>
      <c r="E11" s="156">
        <v>1708081</v>
      </c>
      <c r="F11" s="157">
        <v>0.13628600000000002</v>
      </c>
    </row>
    <row r="12" spans="1:8" s="158" customFormat="1" ht="15.75" customHeight="1" x14ac:dyDescent="0.25">
      <c r="B12" s="163"/>
      <c r="C12" s="159"/>
      <c r="D12" s="160"/>
      <c r="E12" s="161"/>
      <c r="F12" s="157"/>
    </row>
    <row r="13" spans="1:8" s="158" customFormat="1" ht="15.75" customHeight="1" x14ac:dyDescent="0.25">
      <c r="B13" s="164" t="s">
        <v>91</v>
      </c>
      <c r="C13" s="162">
        <v>1575</v>
      </c>
      <c r="D13" s="155">
        <v>298180</v>
      </c>
      <c r="E13" s="156">
        <v>70771</v>
      </c>
      <c r="F13" s="157">
        <v>0.237344</v>
      </c>
    </row>
    <row r="14" spans="1:8" s="158" customFormat="1" ht="15.75" customHeight="1" x14ac:dyDescent="0.25">
      <c r="B14" s="164" t="s">
        <v>92</v>
      </c>
      <c r="C14" s="162">
        <v>15749</v>
      </c>
      <c r="D14" s="155">
        <v>693109</v>
      </c>
      <c r="E14" s="156">
        <v>174466</v>
      </c>
      <c r="F14" s="157">
        <v>0.25171500000000002</v>
      </c>
    </row>
    <row r="15" spans="1:8" s="158" customFormat="1" ht="15.75" customHeight="1" x14ac:dyDescent="0.25">
      <c r="B15" s="164" t="s">
        <v>93</v>
      </c>
      <c r="C15" s="162">
        <v>157494</v>
      </c>
      <c r="D15" s="155">
        <v>1419047</v>
      </c>
      <c r="E15" s="156">
        <v>376728</v>
      </c>
      <c r="F15" s="157">
        <v>0.26547999999999999</v>
      </c>
    </row>
    <row r="16" spans="1:8" s="158" customFormat="1" ht="15.75" customHeight="1" x14ac:dyDescent="0.25">
      <c r="B16" s="164" t="s">
        <v>94</v>
      </c>
      <c r="C16" s="162">
        <v>1574942</v>
      </c>
      <c r="D16" s="155">
        <v>2780754</v>
      </c>
      <c r="E16" s="156">
        <v>722732</v>
      </c>
      <c r="F16" s="157">
        <v>0.259905</v>
      </c>
    </row>
    <row r="17" spans="2:6" s="158" customFormat="1" ht="15.75" customHeight="1" x14ac:dyDescent="0.25">
      <c r="B17" s="164" t="s">
        <v>95</v>
      </c>
      <c r="C17" s="162">
        <v>3149885</v>
      </c>
      <c r="D17" s="155">
        <v>3474592</v>
      </c>
      <c r="E17" s="156">
        <v>860441</v>
      </c>
      <c r="F17" s="157">
        <v>0.247638</v>
      </c>
    </row>
    <row r="18" spans="2:6" s="158" customFormat="1" ht="15.75" customHeight="1" x14ac:dyDescent="0.25">
      <c r="B18" s="164" t="s">
        <v>96</v>
      </c>
      <c r="C18" s="162">
        <v>4724827</v>
      </c>
      <c r="D18" s="155">
        <v>3985645</v>
      </c>
      <c r="E18" s="156">
        <v>948113</v>
      </c>
      <c r="F18" s="157">
        <v>0.23788200000000001</v>
      </c>
    </row>
    <row r="19" spans="2:6" s="158" customFormat="1" ht="15.75" customHeight="1" x14ac:dyDescent="0.25">
      <c r="B19" s="164" t="s">
        <v>97</v>
      </c>
      <c r="C19" s="162">
        <v>6299770</v>
      </c>
      <c r="D19" s="155">
        <v>4407989</v>
      </c>
      <c r="E19" s="156">
        <v>1016226</v>
      </c>
      <c r="F19" s="157">
        <v>0.23054200000000002</v>
      </c>
    </row>
    <row r="20" spans="2:6" s="158" customFormat="1" ht="15.75" customHeight="1" x14ac:dyDescent="0.25">
      <c r="B20" s="164" t="s">
        <v>98</v>
      </c>
      <c r="C20" s="162">
        <v>7874712</v>
      </c>
      <c r="D20" s="155">
        <v>4775995</v>
      </c>
      <c r="E20" s="156">
        <v>1071681</v>
      </c>
      <c r="F20" s="157">
        <v>0.22438900000000001</v>
      </c>
    </row>
    <row r="21" spans="2:6" s="158" customFormat="1" ht="15.75" customHeight="1" x14ac:dyDescent="0.25">
      <c r="B21" s="164" t="s">
        <v>99</v>
      </c>
      <c r="C21" s="162">
        <v>15749424</v>
      </c>
      <c r="D21" s="155">
        <v>6198022</v>
      </c>
      <c r="E21" s="156">
        <v>1258335</v>
      </c>
      <c r="F21" s="157">
        <v>0.20302199999999998</v>
      </c>
    </row>
    <row r="22" spans="2:6" s="158" customFormat="1" ht="15.75" customHeight="1" x14ac:dyDescent="0.25">
      <c r="B22" s="164" t="s">
        <v>100</v>
      </c>
      <c r="C22" s="162">
        <v>31498848</v>
      </c>
      <c r="D22" s="155">
        <v>8130111</v>
      </c>
      <c r="E22" s="156">
        <v>1450659</v>
      </c>
      <c r="F22" s="157">
        <v>0.17843000000000001</v>
      </c>
    </row>
    <row r="23" spans="2:6" s="158" customFormat="1" ht="15.75" customHeight="1" x14ac:dyDescent="0.25">
      <c r="B23" s="164" t="s">
        <v>101</v>
      </c>
      <c r="C23" s="162">
        <v>39373561</v>
      </c>
      <c r="D23" s="155">
        <v>8862578</v>
      </c>
      <c r="E23" s="156">
        <v>1511786</v>
      </c>
      <c r="F23" s="157">
        <v>0.17058099999999998</v>
      </c>
    </row>
    <row r="24" spans="2:6" s="158" customFormat="1" ht="15.75" customHeight="1" x14ac:dyDescent="0.25">
      <c r="B24" s="164" t="s">
        <v>102</v>
      </c>
      <c r="C24" s="162">
        <v>47248273</v>
      </c>
      <c r="D24" s="155">
        <v>9488648</v>
      </c>
      <c r="E24" s="156">
        <v>1560458</v>
      </c>
      <c r="F24" s="157">
        <v>0.16445499999999999</v>
      </c>
    </row>
    <row r="25" spans="2:6" s="158" customFormat="1" ht="15.75" customHeight="1" x14ac:dyDescent="0.25">
      <c r="B25" s="164" t="s">
        <v>103</v>
      </c>
      <c r="C25" s="162">
        <v>62997697</v>
      </c>
      <c r="D25" s="155">
        <v>10494409</v>
      </c>
      <c r="E25" s="156">
        <v>1628375</v>
      </c>
      <c r="F25" s="157">
        <v>0.155166</v>
      </c>
    </row>
    <row r="26" spans="2:6" s="158" customFormat="1" ht="15.75" customHeight="1" x14ac:dyDescent="0.25">
      <c r="B26" s="164" t="s">
        <v>104</v>
      </c>
      <c r="C26" s="162">
        <v>78747121</v>
      </c>
      <c r="D26" s="155">
        <v>11257092</v>
      </c>
      <c r="E26" s="156">
        <v>1668410</v>
      </c>
      <c r="F26" s="157">
        <v>0.14821000000000001</v>
      </c>
    </row>
    <row r="27" spans="2:6" ht="12.75" customHeight="1" x14ac:dyDescent="0.25">
      <c r="B27" s="139"/>
      <c r="C27" s="146"/>
      <c r="D27" s="147"/>
      <c r="E27" s="148"/>
      <c r="F27" s="149"/>
    </row>
    <row r="28" spans="2:6" ht="26.25" customHeight="1" x14ac:dyDescent="0.25">
      <c r="B28" s="150" t="s">
        <v>82</v>
      </c>
      <c r="C28" s="150"/>
      <c r="D28" s="150"/>
      <c r="E28" s="150"/>
      <c r="F28" s="150"/>
    </row>
    <row r="29" spans="2:6" ht="12.75" customHeight="1" x14ac:dyDescent="0.25">
      <c r="B29" s="151" t="s">
        <v>109</v>
      </c>
      <c r="C29" s="151"/>
      <c r="D29" s="151"/>
      <c r="E29" s="151"/>
      <c r="F29" s="151"/>
    </row>
    <row r="30" spans="2:6" ht="56.25" customHeight="1" x14ac:dyDescent="0.25">
      <c r="B30" s="152" t="s">
        <v>136</v>
      </c>
      <c r="C30" s="152"/>
      <c r="D30" s="152"/>
      <c r="E30" s="152"/>
      <c r="F30" s="152"/>
    </row>
    <row r="31" spans="2:6" ht="12.75" customHeight="1" x14ac:dyDescent="0.25">
      <c r="B31" s="153" t="s">
        <v>107</v>
      </c>
      <c r="C31" s="153"/>
      <c r="D31" s="153"/>
      <c r="E31" s="153"/>
      <c r="F31" s="153"/>
    </row>
  </sheetData>
  <mergeCells count="7">
    <mergeCell ref="B31:F31"/>
    <mergeCell ref="B3:F3"/>
    <mergeCell ref="B4:F4"/>
    <mergeCell ref="D6:E6"/>
    <mergeCell ref="B28:F28"/>
    <mergeCell ref="B29:F29"/>
    <mergeCell ref="B30:F30"/>
  </mergeCells>
  <hyperlinks>
    <hyperlink ref="B31" r:id="rId1" xr:uid="{5AEA4F39-CD21-44F7-B59C-2C3C464FF4AD}"/>
  </hyperlinks>
  <pageMargins left="0.7" right="0.7" top="0.75" bottom="0.75" header="0.3" footer="0.3"/>
  <pageSetup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21"/>
  <sheetViews>
    <sheetView showGridLines="0" workbookViewId="0"/>
  </sheetViews>
  <sheetFormatPr defaultColWidth="9" defaultRowHeight="12.75" x14ac:dyDescent="0.2"/>
  <cols>
    <col min="1" max="1" width="9" style="41"/>
    <col min="2" max="2" width="1.875" style="41" customWidth="1"/>
    <col min="3" max="3" width="82.625" style="41" customWidth="1"/>
    <col min="4" max="4" width="44.125" style="41" customWidth="1"/>
    <col min="5" max="16384" width="9" style="41"/>
  </cols>
  <sheetData>
    <row r="1" spans="1:11" ht="15.75" x14ac:dyDescent="0.25">
      <c r="A1" s="1">
        <v>44405</v>
      </c>
      <c r="D1"/>
    </row>
    <row r="2" spans="1:11" ht="15.75" x14ac:dyDescent="0.25">
      <c r="A2" s="1"/>
      <c r="D2"/>
    </row>
    <row r="3" spans="1:11" ht="15.75" x14ac:dyDescent="0.25">
      <c r="A3" s="108" t="s">
        <v>87</v>
      </c>
      <c r="B3" s="108"/>
      <c r="C3" s="108"/>
      <c r="D3"/>
      <c r="E3" s="42"/>
      <c r="F3" s="42"/>
      <c r="G3" s="42"/>
      <c r="H3" s="42"/>
      <c r="I3" s="42"/>
      <c r="J3" s="42"/>
      <c r="K3" s="42"/>
    </row>
    <row r="4" spans="1:11" ht="15.75" x14ac:dyDescent="0.25">
      <c r="A4" s="115" t="s">
        <v>88</v>
      </c>
      <c r="B4" s="115"/>
      <c r="C4" s="115"/>
      <c r="D4"/>
      <c r="E4" s="42"/>
      <c r="F4" s="42"/>
      <c r="G4" s="42"/>
      <c r="H4" s="42"/>
      <c r="I4" s="42"/>
      <c r="J4" s="42"/>
      <c r="K4" s="42"/>
    </row>
    <row r="5" spans="1:11" ht="16.5" thickBot="1" x14ac:dyDescent="0.3">
      <c r="A5" s="43"/>
      <c r="B5" s="43"/>
      <c r="C5" s="43"/>
      <c r="D5"/>
      <c r="E5" s="39"/>
      <c r="F5" s="39"/>
      <c r="G5" s="39"/>
      <c r="H5" s="39"/>
      <c r="I5" s="39"/>
      <c r="J5" s="39"/>
      <c r="K5" s="39"/>
    </row>
    <row r="6" spans="1:11" ht="27" customHeight="1" thickTop="1" x14ac:dyDescent="0.25">
      <c r="A6" s="52" t="s">
        <v>83</v>
      </c>
      <c r="B6" s="53"/>
      <c r="C6" s="54" t="s">
        <v>84</v>
      </c>
      <c r="D6"/>
      <c r="E6" s="3"/>
      <c r="F6" s="3"/>
      <c r="G6" s="3"/>
    </row>
    <row r="7" spans="1:11" ht="15.75" x14ac:dyDescent="0.25">
      <c r="A7" s="23"/>
      <c r="B7" s="44"/>
      <c r="C7" s="23"/>
      <c r="D7"/>
      <c r="E7" s="3"/>
      <c r="F7" s="3"/>
      <c r="G7" s="3"/>
    </row>
    <row r="8" spans="1:11" s="46" customFormat="1" ht="20.100000000000001" customHeight="1" x14ac:dyDescent="0.25">
      <c r="A8" s="47" t="s">
        <v>85</v>
      </c>
      <c r="B8" s="45"/>
      <c r="C8" s="23" t="s">
        <v>120</v>
      </c>
      <c r="D8"/>
      <c r="E8" s="45"/>
      <c r="F8" s="45"/>
      <c r="G8" s="45"/>
    </row>
    <row r="9" spans="1:11" s="46" customFormat="1" ht="20.100000000000001" customHeight="1" x14ac:dyDescent="0.25">
      <c r="A9" s="47"/>
      <c r="B9" s="45"/>
      <c r="C9" s="88" t="s">
        <v>121</v>
      </c>
      <c r="D9"/>
      <c r="E9" s="45"/>
      <c r="F9" s="45"/>
      <c r="G9" s="45"/>
    </row>
    <row r="10" spans="1:11" s="46" customFormat="1" ht="20.100000000000001" customHeight="1" x14ac:dyDescent="0.25">
      <c r="A10" s="47" t="s">
        <v>111</v>
      </c>
      <c r="B10" s="45"/>
      <c r="C10" s="48" t="s">
        <v>112</v>
      </c>
      <c r="D10"/>
      <c r="E10" s="45"/>
      <c r="F10" s="45"/>
      <c r="G10" s="45"/>
    </row>
    <row r="11" spans="1:11" s="46" customFormat="1" ht="20.100000000000001" customHeight="1" x14ac:dyDescent="0.25">
      <c r="A11" s="47" t="s">
        <v>86</v>
      </c>
      <c r="B11" s="49"/>
      <c r="C11" s="48" t="s">
        <v>25</v>
      </c>
      <c r="D11"/>
      <c r="E11" s="45"/>
      <c r="F11" s="45"/>
      <c r="G11" s="45"/>
    </row>
    <row r="12" spans="1:11" s="46" customFormat="1" ht="20.100000000000001" customHeight="1" thickBot="1" x14ac:dyDescent="0.3">
      <c r="A12" s="50"/>
      <c r="B12" s="51"/>
      <c r="C12" s="50"/>
      <c r="D12"/>
      <c r="E12" s="45"/>
      <c r="F12" s="45"/>
      <c r="G12" s="45"/>
      <c r="H12" s="45"/>
    </row>
    <row r="13" spans="1:11" s="46" customFormat="1" ht="16.5" thickTop="1" x14ac:dyDescent="0.25">
      <c r="A13"/>
      <c r="B13"/>
      <c r="C13"/>
      <c r="D13"/>
      <c r="E13" s="45"/>
      <c r="F13" s="45"/>
      <c r="G13" s="45"/>
      <c r="H13" s="45"/>
    </row>
    <row r="14" spans="1:11" ht="15.75" x14ac:dyDescent="0.25">
      <c r="A14"/>
      <c r="B14"/>
      <c r="C14"/>
      <c r="D14"/>
      <c r="E14" s="3"/>
      <c r="F14" s="3"/>
      <c r="G14" s="3"/>
      <c r="H14" s="3"/>
    </row>
    <row r="15" spans="1:11" ht="15.75" x14ac:dyDescent="0.25">
      <c r="A15"/>
      <c r="B15"/>
      <c r="C15"/>
      <c r="D15"/>
    </row>
    <row r="16" spans="1:11" ht="15.75" x14ac:dyDescent="0.25">
      <c r="A16"/>
      <c r="B16"/>
      <c r="C16"/>
      <c r="D16"/>
    </row>
    <row r="17" spans="1:4" ht="15.75" x14ac:dyDescent="0.25">
      <c r="A17"/>
      <c r="B17"/>
      <c r="C17"/>
      <c r="D17"/>
    </row>
    <row r="18" spans="1:4" ht="15.75" x14ac:dyDescent="0.25">
      <c r="A18"/>
      <c r="B18"/>
      <c r="C18"/>
      <c r="D18"/>
    </row>
    <row r="19" spans="1:4" ht="15.75" x14ac:dyDescent="0.25">
      <c r="A19"/>
      <c r="B19"/>
      <c r="C19"/>
      <c r="D19"/>
    </row>
    <row r="20" spans="1:4" ht="15.75" x14ac:dyDescent="0.25">
      <c r="A20"/>
      <c r="B20"/>
      <c r="C20"/>
      <c r="D20"/>
    </row>
    <row r="21" spans="1:4" ht="15.75" x14ac:dyDescent="0.25">
      <c r="A21"/>
      <c r="B21"/>
      <c r="C21"/>
      <c r="D21"/>
    </row>
  </sheetData>
  <mergeCells count="2">
    <mergeCell ref="A3:C3"/>
    <mergeCell ref="A4:C4"/>
  </mergeCells>
  <hyperlinks>
    <hyperlink ref="C11" r:id="rId1" xr:uid="{00000000-0004-0000-0F00-000000000000}"/>
    <hyperlink ref="C10" r:id="rId2" xr:uid="{00000000-0004-0000-0F00-000002000000}"/>
    <hyperlink ref="C9" r:id="rId3" xr:uid="{3AD42EC4-5304-4B60-82A1-FD5B66991F4A}"/>
  </hyperlinks>
  <pageMargins left="0.7" right="0.7" top="0.75" bottom="0.75" header="0.3" footer="0.3"/>
  <pageSetup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1"/>
  <sheetViews>
    <sheetView showGridLines="0" topLeftCell="A3" workbookViewId="0">
      <selection activeCell="A30" sqref="A30:E30"/>
    </sheetView>
  </sheetViews>
  <sheetFormatPr defaultRowHeight="12.75" customHeight="1" x14ac:dyDescent="0.25"/>
  <cols>
    <col min="1" max="1" width="30.625" customWidth="1"/>
    <col min="2" max="4" width="15.625" customWidth="1"/>
    <col min="5" max="5" width="13.375" customWidth="1"/>
    <col min="6" max="6" width="4" bestFit="1" customWidth="1"/>
  </cols>
  <sheetData>
    <row r="1" spans="1:7" ht="12.75" customHeight="1" x14ac:dyDescent="0.25">
      <c r="A1" s="1">
        <v>44405</v>
      </c>
      <c r="B1" s="60"/>
      <c r="C1" s="60"/>
      <c r="D1" s="41"/>
      <c r="E1" s="41"/>
      <c r="F1" s="41"/>
      <c r="G1" s="41"/>
    </row>
    <row r="2" spans="1:7" ht="12.75" customHeight="1" x14ac:dyDescent="0.25">
      <c r="A2" s="1"/>
      <c r="B2" s="60"/>
      <c r="C2" s="60"/>
      <c r="D2" s="36"/>
      <c r="E2" s="37"/>
      <c r="F2" s="38"/>
      <c r="G2" s="38"/>
    </row>
    <row r="3" spans="1:7" ht="12.75" customHeight="1" x14ac:dyDescent="0.25">
      <c r="A3" s="108" t="s">
        <v>108</v>
      </c>
      <c r="B3" s="108"/>
      <c r="C3" s="108"/>
      <c r="D3" s="108"/>
      <c r="E3" s="108"/>
      <c r="F3" s="42"/>
      <c r="G3" s="42"/>
    </row>
    <row r="4" spans="1:7" ht="12.75" customHeight="1" x14ac:dyDescent="0.25">
      <c r="A4" s="109" t="s">
        <v>0</v>
      </c>
      <c r="B4" s="109"/>
      <c r="C4" s="109"/>
      <c r="D4" s="109"/>
      <c r="E4" s="109"/>
      <c r="F4" s="67"/>
      <c r="G4" s="64"/>
    </row>
    <row r="5" spans="1:7" ht="12.75" customHeight="1" thickBot="1" x14ac:dyDescent="0.3">
      <c r="A5" s="55"/>
      <c r="B5" s="55"/>
      <c r="C5" s="55"/>
      <c r="D5" s="55"/>
      <c r="E5" s="55"/>
      <c r="F5" s="67"/>
      <c r="G5" s="64"/>
    </row>
    <row r="6" spans="1:7" ht="12.75" customHeight="1" thickTop="1" x14ac:dyDescent="0.25">
      <c r="A6" s="4"/>
      <c r="B6" s="4"/>
      <c r="C6" s="110" t="s">
        <v>1</v>
      </c>
      <c r="D6" s="111"/>
      <c r="E6" s="68"/>
      <c r="F6" s="67"/>
      <c r="G6" s="64"/>
    </row>
    <row r="7" spans="1:7" ht="12.75" customHeight="1" x14ac:dyDescent="0.25">
      <c r="A7" s="5" t="s">
        <v>2</v>
      </c>
      <c r="B7" s="5" t="s">
        <v>3</v>
      </c>
      <c r="C7" s="8"/>
      <c r="D7" s="8"/>
      <c r="E7" s="6" t="s">
        <v>106</v>
      </c>
      <c r="F7" s="67"/>
      <c r="G7" s="64"/>
    </row>
    <row r="8" spans="1:7" ht="12.75" customHeight="1" x14ac:dyDescent="0.25">
      <c r="A8" s="5" t="s">
        <v>5</v>
      </c>
      <c r="B8" s="5" t="s">
        <v>6</v>
      </c>
      <c r="C8" s="5" t="s">
        <v>7</v>
      </c>
      <c r="D8" s="5" t="s">
        <v>8</v>
      </c>
      <c r="E8" s="6" t="s">
        <v>80</v>
      </c>
      <c r="F8" s="67"/>
      <c r="G8" s="64"/>
    </row>
    <row r="9" spans="1:7" ht="12.75" customHeight="1" x14ac:dyDescent="0.25">
      <c r="A9" s="9"/>
      <c r="B9" s="9"/>
      <c r="C9" s="10" t="s">
        <v>9</v>
      </c>
      <c r="D9" s="11" t="s">
        <v>10</v>
      </c>
      <c r="E9" s="10"/>
      <c r="F9" s="67"/>
      <c r="G9" s="64"/>
    </row>
    <row r="10" spans="1:7" ht="12.75" customHeight="1" x14ac:dyDescent="0.25">
      <c r="A10" s="12"/>
      <c r="B10" s="61"/>
      <c r="C10" s="58"/>
      <c r="D10" s="58"/>
      <c r="E10" s="56"/>
      <c r="F10" s="66"/>
      <c r="G10" s="3"/>
    </row>
    <row r="11" spans="1:7" ht="12.75" customHeight="1" x14ac:dyDescent="0.25">
      <c r="A11" s="14" t="s">
        <v>11</v>
      </c>
      <c r="B11" s="63">
        <v>141204625</v>
      </c>
      <c r="C11" s="18">
        <v>10142620000</v>
      </c>
      <c r="D11" s="18">
        <v>1454325000</v>
      </c>
      <c r="E11" s="69">
        <v>0.14338800000000002</v>
      </c>
    </row>
    <row r="12" spans="1:7" ht="12.75" customHeight="1" x14ac:dyDescent="0.25">
      <c r="A12" s="19"/>
      <c r="B12" s="63"/>
      <c r="C12" s="18"/>
      <c r="D12" s="18"/>
      <c r="E12" s="70"/>
    </row>
    <row r="13" spans="1:7" ht="12.75" customHeight="1" x14ac:dyDescent="0.25">
      <c r="A13" s="22" t="s">
        <v>91</v>
      </c>
      <c r="B13" s="63">
        <v>1412</v>
      </c>
      <c r="C13" s="18">
        <v>214647000</v>
      </c>
      <c r="D13" s="18">
        <v>51375000</v>
      </c>
      <c r="E13" s="69">
        <v>0.239345</v>
      </c>
    </row>
    <row r="14" spans="1:7" ht="12.75" customHeight="1" x14ac:dyDescent="0.25">
      <c r="A14" s="22" t="s">
        <v>92</v>
      </c>
      <c r="B14" s="63">
        <v>14120</v>
      </c>
      <c r="C14" s="18">
        <v>495201000</v>
      </c>
      <c r="D14" s="18">
        <v>127236000</v>
      </c>
      <c r="E14" s="69">
        <v>0.256938</v>
      </c>
    </row>
    <row r="15" spans="1:7" ht="12.75" customHeight="1" x14ac:dyDescent="0.25">
      <c r="A15" s="22" t="s">
        <v>93</v>
      </c>
      <c r="B15" s="63">
        <v>141205</v>
      </c>
      <c r="C15" s="18">
        <v>1033473000</v>
      </c>
      <c r="D15" s="18">
        <v>283577000</v>
      </c>
      <c r="E15" s="69">
        <v>0.274393</v>
      </c>
    </row>
    <row r="16" spans="1:7" ht="12.75" customHeight="1" x14ac:dyDescent="0.25">
      <c r="A16" s="22" t="s">
        <v>94</v>
      </c>
      <c r="B16" s="63">
        <v>1412046</v>
      </c>
      <c r="C16" s="18">
        <v>2094906000</v>
      </c>
      <c r="D16" s="18">
        <v>567697000</v>
      </c>
      <c r="E16" s="69">
        <v>0.27098899999999998</v>
      </c>
    </row>
    <row r="17" spans="1:5" ht="12.75" customHeight="1" x14ac:dyDescent="0.25">
      <c r="A17" s="22" t="s">
        <v>95</v>
      </c>
      <c r="B17" s="63">
        <v>2824093</v>
      </c>
      <c r="C17" s="18">
        <v>2636987000</v>
      </c>
      <c r="D17" s="18">
        <v>688137000</v>
      </c>
      <c r="E17" s="69">
        <v>0.26095600000000002</v>
      </c>
    </row>
    <row r="18" spans="1:5" ht="12.75" customHeight="1" x14ac:dyDescent="0.25">
      <c r="A18" s="22" t="s">
        <v>96</v>
      </c>
      <c r="B18" s="63">
        <v>4236139</v>
      </c>
      <c r="C18" s="18">
        <v>3034889000</v>
      </c>
      <c r="D18" s="18">
        <v>763764000</v>
      </c>
      <c r="E18" s="69">
        <v>0.25166100000000002</v>
      </c>
    </row>
    <row r="19" spans="1:5" ht="12.75" customHeight="1" x14ac:dyDescent="0.25">
      <c r="A19" s="22" t="s">
        <v>97</v>
      </c>
      <c r="B19" s="63">
        <v>5648185</v>
      </c>
      <c r="C19" s="18">
        <v>3366920000</v>
      </c>
      <c r="D19" s="18">
        <v>820335000</v>
      </c>
      <c r="E19" s="69">
        <v>0.243645</v>
      </c>
    </row>
    <row r="20" spans="1:5" ht="12.75" customHeight="1" x14ac:dyDescent="0.25">
      <c r="A20" s="22" t="s">
        <v>98</v>
      </c>
      <c r="B20" s="63">
        <v>7060231</v>
      </c>
      <c r="C20" s="18">
        <v>3658556000</v>
      </c>
      <c r="D20" s="18">
        <v>866447000</v>
      </c>
      <c r="E20" s="69">
        <v>0.23682800000000001</v>
      </c>
    </row>
    <row r="21" spans="1:5" ht="12.75" customHeight="1" x14ac:dyDescent="0.25">
      <c r="A21" s="22" t="s">
        <v>99</v>
      </c>
      <c r="B21" s="63">
        <v>14120463</v>
      </c>
      <c r="C21" s="18">
        <v>4803327000</v>
      </c>
      <c r="D21" s="18">
        <v>1026601000</v>
      </c>
      <c r="E21" s="69">
        <v>0.21372699999999997</v>
      </c>
    </row>
    <row r="22" spans="1:5" ht="12.75" customHeight="1" x14ac:dyDescent="0.25">
      <c r="A22" s="22" t="s">
        <v>100</v>
      </c>
      <c r="B22" s="63">
        <v>28240925</v>
      </c>
      <c r="C22" s="18">
        <v>6389094000</v>
      </c>
      <c r="D22" s="18">
        <v>1201501000</v>
      </c>
      <c r="E22" s="69">
        <v>0.18805499999999997</v>
      </c>
    </row>
    <row r="23" spans="1:5" ht="12.75" customHeight="1" x14ac:dyDescent="0.25">
      <c r="A23" s="22" t="s">
        <v>101</v>
      </c>
      <c r="B23" s="63">
        <v>35301156</v>
      </c>
      <c r="C23" s="18">
        <v>6997737000</v>
      </c>
      <c r="D23" s="18">
        <v>1259698000</v>
      </c>
      <c r="E23" s="69">
        <v>0.18001500000000001</v>
      </c>
    </row>
    <row r="24" spans="1:5" ht="12.75" customHeight="1" x14ac:dyDescent="0.25">
      <c r="A24" s="22" t="s">
        <v>102</v>
      </c>
      <c r="B24" s="63">
        <v>42361388</v>
      </c>
      <c r="C24" s="18">
        <v>7519683000</v>
      </c>
      <c r="D24" s="18">
        <v>1306271000</v>
      </c>
      <c r="E24" s="69">
        <v>0.17371400000000001</v>
      </c>
    </row>
    <row r="25" spans="1:5" ht="12.75" customHeight="1" x14ac:dyDescent="0.25">
      <c r="A25" s="22" t="s">
        <v>103</v>
      </c>
      <c r="B25" s="63">
        <v>56481850</v>
      </c>
      <c r="C25" s="18">
        <v>8360826000</v>
      </c>
      <c r="D25" s="18">
        <v>1373073000</v>
      </c>
      <c r="E25" s="69">
        <v>0.16422699999999998</v>
      </c>
    </row>
    <row r="26" spans="1:5" ht="12.75" customHeight="1" x14ac:dyDescent="0.25">
      <c r="A26" s="22" t="s">
        <v>104</v>
      </c>
      <c r="B26" s="63">
        <v>70602313</v>
      </c>
      <c r="C26" s="18">
        <v>8998075000</v>
      </c>
      <c r="D26" s="18">
        <v>1413200000</v>
      </c>
      <c r="E26" s="69">
        <v>0.157056</v>
      </c>
    </row>
    <row r="27" spans="1:5" ht="12.75" customHeight="1" x14ac:dyDescent="0.25">
      <c r="A27" s="9"/>
      <c r="B27" s="65"/>
      <c r="C27" s="59"/>
      <c r="D27" s="62"/>
      <c r="E27" s="57"/>
    </row>
    <row r="28" spans="1:5" ht="26.25" customHeight="1" x14ac:dyDescent="0.25">
      <c r="A28" s="112" t="s">
        <v>82</v>
      </c>
      <c r="B28" s="112"/>
      <c r="C28" s="112"/>
      <c r="D28" s="112"/>
      <c r="E28" s="112"/>
    </row>
    <row r="29" spans="1:5" ht="12.75" customHeight="1" x14ac:dyDescent="0.25">
      <c r="A29" s="113" t="s">
        <v>109</v>
      </c>
      <c r="B29" s="113"/>
      <c r="C29" s="113"/>
      <c r="D29" s="113"/>
      <c r="E29" s="113"/>
    </row>
    <row r="30" spans="1:5" ht="12.75" customHeight="1" x14ac:dyDescent="0.25">
      <c r="A30" s="114" t="s">
        <v>105</v>
      </c>
      <c r="B30" s="114"/>
      <c r="C30" s="114"/>
      <c r="D30" s="114"/>
      <c r="E30" s="114"/>
    </row>
    <row r="31" spans="1:5" ht="12.75" customHeight="1" x14ac:dyDescent="0.25">
      <c r="A31" s="107" t="s">
        <v>107</v>
      </c>
      <c r="B31" s="107"/>
      <c r="C31" s="107"/>
      <c r="D31" s="107"/>
      <c r="E31" s="107"/>
    </row>
  </sheetData>
  <mergeCells count="7">
    <mergeCell ref="A31:E31"/>
    <mergeCell ref="C6:D6"/>
    <mergeCell ref="A3:E3"/>
    <mergeCell ref="A4:E4"/>
    <mergeCell ref="A28:E28"/>
    <mergeCell ref="A29:E29"/>
    <mergeCell ref="A30:E30"/>
  </mergeCells>
  <hyperlinks>
    <hyperlink ref="A31" r:id="rId1" xr:uid="{00000000-0004-0000-0300-000000000000}"/>
  </hyperlinks>
  <pageMargins left="0.7" right="0.7" top="0.75" bottom="0.75" header="0.3" footer="0.3"/>
  <pageSetup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1"/>
  <sheetViews>
    <sheetView showGridLines="0" workbookViewId="0"/>
  </sheetViews>
  <sheetFormatPr defaultRowHeight="12.75" customHeight="1" x14ac:dyDescent="0.25"/>
  <cols>
    <col min="1" max="1" width="30.625" customWidth="1"/>
    <col min="2" max="4" width="15.625" customWidth="1"/>
    <col min="5" max="5" width="13.375" customWidth="1"/>
    <col min="6" max="6" width="4" bestFit="1" customWidth="1"/>
  </cols>
  <sheetData>
    <row r="1" spans="1:7" ht="12.75" customHeight="1" x14ac:dyDescent="0.25">
      <c r="A1" s="1">
        <v>44405</v>
      </c>
      <c r="B1" s="60"/>
      <c r="C1" s="60"/>
      <c r="D1" s="41"/>
      <c r="E1" s="41"/>
      <c r="F1" s="41"/>
      <c r="G1" s="41"/>
    </row>
    <row r="2" spans="1:7" ht="12.75" customHeight="1" x14ac:dyDescent="0.25">
      <c r="A2" s="1"/>
      <c r="B2" s="60"/>
      <c r="C2" s="60"/>
      <c r="D2" s="36"/>
      <c r="E2" s="37"/>
      <c r="F2" s="38"/>
      <c r="G2" s="38"/>
    </row>
    <row r="3" spans="1:7" ht="12.75" customHeight="1" x14ac:dyDescent="0.25">
      <c r="A3" s="108" t="s">
        <v>108</v>
      </c>
      <c r="B3" s="108"/>
      <c r="C3" s="108"/>
      <c r="D3" s="108"/>
      <c r="E3" s="108"/>
      <c r="F3" s="42"/>
      <c r="G3" s="42"/>
    </row>
    <row r="4" spans="1:7" ht="12.75" customHeight="1" x14ac:dyDescent="0.25">
      <c r="A4" s="109" t="s">
        <v>0</v>
      </c>
      <c r="B4" s="109"/>
      <c r="C4" s="109"/>
      <c r="D4" s="109"/>
      <c r="E4" s="109"/>
      <c r="F4" s="67"/>
      <c r="G4" s="64"/>
    </row>
    <row r="5" spans="1:7" ht="12.75" customHeight="1" thickBot="1" x14ac:dyDescent="0.3">
      <c r="A5" s="55"/>
      <c r="B5" s="55"/>
      <c r="C5" s="55"/>
      <c r="D5" s="55"/>
      <c r="E5" s="55"/>
      <c r="F5" s="67"/>
      <c r="G5" s="64"/>
    </row>
    <row r="6" spans="1:7" ht="12.75" customHeight="1" thickTop="1" x14ac:dyDescent="0.25">
      <c r="A6" s="4"/>
      <c r="B6" s="4"/>
      <c r="C6" s="110" t="s">
        <v>1</v>
      </c>
      <c r="D6" s="111"/>
      <c r="E6" s="68"/>
      <c r="F6" s="67"/>
      <c r="G6" s="64"/>
    </row>
    <row r="7" spans="1:7" ht="12.75" customHeight="1" x14ac:dyDescent="0.25">
      <c r="A7" s="5" t="s">
        <v>2</v>
      </c>
      <c r="B7" s="5" t="s">
        <v>3</v>
      </c>
      <c r="C7" s="8"/>
      <c r="D7" s="8"/>
      <c r="E7" s="6" t="s">
        <v>106</v>
      </c>
      <c r="F7" s="67"/>
      <c r="G7" s="64"/>
    </row>
    <row r="8" spans="1:7" ht="12.75" customHeight="1" x14ac:dyDescent="0.25">
      <c r="A8" s="5" t="s">
        <v>5</v>
      </c>
      <c r="B8" s="5" t="s">
        <v>6</v>
      </c>
      <c r="C8" s="5" t="s">
        <v>7</v>
      </c>
      <c r="D8" s="5" t="s">
        <v>8</v>
      </c>
      <c r="E8" s="6" t="s">
        <v>80</v>
      </c>
      <c r="F8" s="67"/>
      <c r="G8" s="64"/>
    </row>
    <row r="9" spans="1:7" ht="12.75" customHeight="1" x14ac:dyDescent="0.25">
      <c r="A9" s="9"/>
      <c r="B9" s="9"/>
      <c r="C9" s="10" t="s">
        <v>9</v>
      </c>
      <c r="D9" s="11" t="s">
        <v>10</v>
      </c>
      <c r="E9" s="10"/>
      <c r="F9" s="67"/>
      <c r="G9" s="64"/>
    </row>
    <row r="10" spans="1:7" ht="12.75" customHeight="1" x14ac:dyDescent="0.25">
      <c r="A10" s="12"/>
      <c r="B10" s="61"/>
      <c r="C10" s="58"/>
      <c r="D10" s="58"/>
      <c r="E10" s="56"/>
      <c r="F10" s="66"/>
      <c r="G10" s="3"/>
    </row>
    <row r="11" spans="1:7" ht="12.75" customHeight="1" x14ac:dyDescent="0.25">
      <c r="A11" s="14" t="s">
        <v>11</v>
      </c>
      <c r="B11" s="63">
        <v>124673055</v>
      </c>
      <c r="C11" s="18">
        <v>7365689000</v>
      </c>
      <c r="D11" s="18">
        <v>931693000</v>
      </c>
      <c r="E11" s="69">
        <v>0.12649100000000002</v>
      </c>
    </row>
    <row r="12" spans="1:7" ht="12.75" customHeight="1" x14ac:dyDescent="0.25">
      <c r="A12" s="19"/>
      <c r="B12" s="63"/>
      <c r="C12" s="18"/>
      <c r="D12" s="18"/>
      <c r="E12" s="70"/>
    </row>
    <row r="13" spans="1:7" ht="12.75" customHeight="1" x14ac:dyDescent="0.25">
      <c r="A13" s="22" t="s">
        <v>91</v>
      </c>
      <c r="B13" s="63">
        <v>1247</v>
      </c>
      <c r="C13" s="18">
        <v>143370000</v>
      </c>
      <c r="D13" s="18">
        <v>27171000</v>
      </c>
      <c r="E13" s="69">
        <v>0.18951699999999999</v>
      </c>
    </row>
    <row r="14" spans="1:7" ht="12.75" customHeight="1" x14ac:dyDescent="0.25">
      <c r="A14" s="22" t="s">
        <v>92</v>
      </c>
      <c r="B14" s="63">
        <v>12467</v>
      </c>
      <c r="C14" s="18">
        <v>362581000</v>
      </c>
      <c r="D14" s="18">
        <v>75151000</v>
      </c>
      <c r="E14" s="69">
        <v>0.20726800000000001</v>
      </c>
    </row>
    <row r="15" spans="1:7" ht="12.75" customHeight="1" x14ac:dyDescent="0.25">
      <c r="A15" s="22" t="s">
        <v>93</v>
      </c>
      <c r="B15" s="63">
        <v>124673</v>
      </c>
      <c r="C15" s="18">
        <v>783762000</v>
      </c>
      <c r="D15" s="18">
        <v>176152000</v>
      </c>
      <c r="E15" s="69">
        <v>0.22475200000000001</v>
      </c>
    </row>
    <row r="16" spans="1:7" ht="12.75" customHeight="1" x14ac:dyDescent="0.25">
      <c r="A16" s="22" t="s">
        <v>94</v>
      </c>
      <c r="B16" s="63">
        <v>1246731</v>
      </c>
      <c r="C16" s="18">
        <v>1560659000</v>
      </c>
      <c r="D16" s="18">
        <v>361264000</v>
      </c>
      <c r="E16" s="69">
        <v>0.23148199999999999</v>
      </c>
    </row>
    <row r="17" spans="1:5" ht="12.75" customHeight="1" x14ac:dyDescent="0.25">
      <c r="A17" s="22" t="s">
        <v>95</v>
      </c>
      <c r="B17" s="63">
        <v>2493461</v>
      </c>
      <c r="C17" s="18">
        <v>1932055000</v>
      </c>
      <c r="D17" s="18">
        <v>437452000</v>
      </c>
      <c r="E17" s="69">
        <v>0.22641800000000001</v>
      </c>
    </row>
    <row r="18" spans="1:5" ht="12.75" customHeight="1" x14ac:dyDescent="0.25">
      <c r="A18" s="22" t="s">
        <v>96</v>
      </c>
      <c r="B18" s="63">
        <v>3740192</v>
      </c>
      <c r="C18" s="18">
        <v>2202354000</v>
      </c>
      <c r="D18" s="18">
        <v>485042000</v>
      </c>
      <c r="E18" s="69">
        <v>0.22023800000000002</v>
      </c>
    </row>
    <row r="19" spans="1:5" ht="12.75" customHeight="1" x14ac:dyDescent="0.25">
      <c r="A19" s="22" t="s">
        <v>97</v>
      </c>
      <c r="B19" s="63">
        <v>4986922</v>
      </c>
      <c r="C19" s="18">
        <v>2426492000</v>
      </c>
      <c r="D19" s="18">
        <v>520483000</v>
      </c>
      <c r="E19" s="69">
        <v>0.2145</v>
      </c>
    </row>
    <row r="20" spans="1:5" ht="12.75" customHeight="1" x14ac:dyDescent="0.25">
      <c r="A20" s="22" t="s">
        <v>98</v>
      </c>
      <c r="B20" s="63">
        <v>6233653</v>
      </c>
      <c r="C20" s="18">
        <v>2623077000</v>
      </c>
      <c r="D20" s="18">
        <v>549068000</v>
      </c>
      <c r="E20" s="69">
        <v>0.20932200000000001</v>
      </c>
    </row>
    <row r="21" spans="1:5" ht="12.75" customHeight="1" x14ac:dyDescent="0.25">
      <c r="A21" s="22" t="s">
        <v>99</v>
      </c>
      <c r="B21" s="63">
        <v>12467306</v>
      </c>
      <c r="C21" s="18">
        <v>3400596000</v>
      </c>
      <c r="D21" s="18">
        <v>647115000</v>
      </c>
      <c r="E21" s="69">
        <v>0.19029499999999999</v>
      </c>
    </row>
    <row r="22" spans="1:5" ht="12.75" customHeight="1" x14ac:dyDescent="0.25">
      <c r="A22" s="22" t="s">
        <v>100</v>
      </c>
      <c r="B22" s="63">
        <v>24934611</v>
      </c>
      <c r="C22" s="18">
        <v>4506197000</v>
      </c>
      <c r="D22" s="18">
        <v>755252000</v>
      </c>
      <c r="E22" s="69">
        <v>0.167603</v>
      </c>
    </row>
    <row r="23" spans="1:5" ht="12.75" customHeight="1" x14ac:dyDescent="0.25">
      <c r="A23" s="22" t="s">
        <v>101</v>
      </c>
      <c r="B23" s="63">
        <v>31168264</v>
      </c>
      <c r="C23" s="18">
        <v>4940249000</v>
      </c>
      <c r="D23" s="18">
        <v>792545000</v>
      </c>
      <c r="E23" s="69">
        <v>0.16042600000000001</v>
      </c>
    </row>
    <row r="24" spans="1:5" ht="12.75" customHeight="1" x14ac:dyDescent="0.25">
      <c r="A24" s="22" t="s">
        <v>102</v>
      </c>
      <c r="B24" s="63">
        <v>37401917</v>
      </c>
      <c r="C24" s="18">
        <v>5317903000</v>
      </c>
      <c r="D24" s="18">
        <v>823488000</v>
      </c>
      <c r="E24" s="69">
        <v>0.15485200000000002</v>
      </c>
    </row>
    <row r="25" spans="1:5" ht="12.75" customHeight="1" x14ac:dyDescent="0.25">
      <c r="A25" s="22" t="s">
        <v>103</v>
      </c>
      <c r="B25" s="63">
        <v>49869222</v>
      </c>
      <c r="C25" s="18">
        <v>5936944000</v>
      </c>
      <c r="D25" s="18">
        <v>869272000</v>
      </c>
      <c r="E25" s="69">
        <v>0.14641699999999999</v>
      </c>
    </row>
    <row r="26" spans="1:5" ht="12.75" customHeight="1" x14ac:dyDescent="0.25">
      <c r="A26" s="22" t="s">
        <v>104</v>
      </c>
      <c r="B26" s="63">
        <v>62336528</v>
      </c>
      <c r="C26" s="18">
        <v>6412897000</v>
      </c>
      <c r="D26" s="18">
        <v>898262000</v>
      </c>
      <c r="E26" s="69">
        <v>0.140071</v>
      </c>
    </row>
    <row r="27" spans="1:5" ht="12.75" customHeight="1" x14ac:dyDescent="0.25">
      <c r="A27" s="9"/>
      <c r="B27" s="65"/>
      <c r="C27" s="59"/>
      <c r="D27" s="62"/>
      <c r="E27" s="57"/>
    </row>
    <row r="28" spans="1:5" ht="26.25" customHeight="1" x14ac:dyDescent="0.25">
      <c r="A28" s="112" t="s">
        <v>82</v>
      </c>
      <c r="B28" s="112"/>
      <c r="C28" s="112"/>
      <c r="D28" s="112"/>
      <c r="E28" s="112"/>
    </row>
    <row r="29" spans="1:5" ht="12.75" customHeight="1" x14ac:dyDescent="0.25">
      <c r="A29" s="113" t="s">
        <v>109</v>
      </c>
      <c r="B29" s="113"/>
      <c r="C29" s="113"/>
      <c r="D29" s="113"/>
      <c r="E29" s="113"/>
    </row>
    <row r="30" spans="1:5" ht="12.75" customHeight="1" x14ac:dyDescent="0.25">
      <c r="A30" s="114" t="s">
        <v>105</v>
      </c>
      <c r="B30" s="114"/>
      <c r="C30" s="114"/>
      <c r="D30" s="114"/>
      <c r="E30" s="114"/>
    </row>
    <row r="31" spans="1:5" ht="12.75" customHeight="1" x14ac:dyDescent="0.25">
      <c r="A31" s="107" t="s">
        <v>107</v>
      </c>
      <c r="B31" s="107"/>
      <c r="C31" s="107"/>
      <c r="D31" s="107"/>
      <c r="E31" s="107"/>
    </row>
  </sheetData>
  <mergeCells count="7">
    <mergeCell ref="A31:E31"/>
    <mergeCell ref="A3:E3"/>
    <mergeCell ref="A4:E4"/>
    <mergeCell ref="C6:D6"/>
    <mergeCell ref="A28:E28"/>
    <mergeCell ref="A29:E29"/>
    <mergeCell ref="A30:E30"/>
  </mergeCells>
  <hyperlinks>
    <hyperlink ref="A31" r:id="rId1" xr:uid="{00000000-0004-0000-0400-000000000000}"/>
  </hyperlinks>
  <pageMargins left="0.7" right="0.7" top="0.75" bottom="0.75" header="0.3" footer="0.3"/>
  <pageSetup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49"/>
  <sheetViews>
    <sheetView showGridLines="0" workbookViewId="0"/>
  </sheetViews>
  <sheetFormatPr defaultColWidth="10.875" defaultRowHeight="12.75" x14ac:dyDescent="0.2"/>
  <cols>
    <col min="1" max="1" width="31.625" style="3" customWidth="1"/>
    <col min="2" max="2" width="13.375" style="40" customWidth="1"/>
    <col min="3" max="3" width="15.625" style="40" customWidth="1"/>
    <col min="4" max="4" width="15.625" style="2" customWidth="1"/>
    <col min="5" max="5" width="13.375" style="40" customWidth="1"/>
    <col min="6" max="6" width="13.375" style="3" customWidth="1"/>
    <col min="7" max="7" width="11.125" style="3" customWidth="1"/>
    <col min="8" max="16384" width="10.875" style="3"/>
  </cols>
  <sheetData>
    <row r="1" spans="1:7" x14ac:dyDescent="0.2">
      <c r="A1" s="1">
        <v>44405</v>
      </c>
    </row>
    <row r="2" spans="1:7" x14ac:dyDescent="0.2">
      <c r="A2" s="1"/>
    </row>
    <row r="3" spans="1:7" ht="13.5" x14ac:dyDescent="0.25">
      <c r="A3" s="108" t="s">
        <v>26</v>
      </c>
      <c r="B3" s="108"/>
      <c r="C3" s="108"/>
      <c r="D3" s="108"/>
      <c r="E3" s="108"/>
      <c r="F3" s="108"/>
      <c r="G3" s="108"/>
    </row>
    <row r="4" spans="1:7" x14ac:dyDescent="0.2">
      <c r="A4" s="115" t="s">
        <v>0</v>
      </c>
      <c r="B4" s="115"/>
      <c r="C4" s="115"/>
      <c r="D4" s="115"/>
      <c r="E4" s="115"/>
      <c r="F4" s="115"/>
      <c r="G4" s="115"/>
    </row>
    <row r="5" spans="1:7" ht="13.5" thickBot="1" x14ac:dyDescent="0.25">
      <c r="E5" s="3"/>
    </row>
    <row r="6" spans="1:7" ht="13.5" thickTop="1" x14ac:dyDescent="0.2">
      <c r="A6" s="4"/>
      <c r="B6" s="4"/>
      <c r="C6" s="110" t="s">
        <v>1</v>
      </c>
      <c r="D6" s="111"/>
      <c r="E6" s="4"/>
      <c r="F6" s="4" t="s">
        <v>4</v>
      </c>
    </row>
    <row r="7" spans="1:7" x14ac:dyDescent="0.2">
      <c r="A7" s="5" t="s">
        <v>2</v>
      </c>
      <c r="B7" s="5" t="s">
        <v>3</v>
      </c>
      <c r="C7" s="8"/>
      <c r="D7" s="8"/>
      <c r="E7" s="7" t="s">
        <v>90</v>
      </c>
      <c r="F7" s="5" t="s">
        <v>80</v>
      </c>
    </row>
    <row r="8" spans="1:7" x14ac:dyDescent="0.2">
      <c r="A8" s="5" t="s">
        <v>5</v>
      </c>
      <c r="B8" s="5" t="s">
        <v>6</v>
      </c>
      <c r="C8" s="5" t="s">
        <v>7</v>
      </c>
      <c r="D8" s="5" t="s">
        <v>8</v>
      </c>
      <c r="E8" s="5" t="s">
        <v>89</v>
      </c>
      <c r="F8" s="5" t="s">
        <v>79</v>
      </c>
    </row>
    <row r="9" spans="1:7" x14ac:dyDescent="0.2">
      <c r="A9" s="9"/>
      <c r="B9" s="9"/>
      <c r="C9" s="10" t="s">
        <v>9</v>
      </c>
      <c r="D9" s="11" t="s">
        <v>10</v>
      </c>
      <c r="E9" s="5"/>
      <c r="F9" s="11" t="s">
        <v>81</v>
      </c>
    </row>
    <row r="10" spans="1:7" x14ac:dyDescent="0.2">
      <c r="A10" s="12"/>
      <c r="B10" s="12"/>
      <c r="C10" s="12"/>
      <c r="D10" s="12"/>
      <c r="E10" s="13"/>
      <c r="F10" s="13"/>
    </row>
    <row r="11" spans="1:7" ht="13.5" x14ac:dyDescent="0.25">
      <c r="A11" s="14" t="s">
        <v>11</v>
      </c>
      <c r="B11" s="15">
        <v>118218327</v>
      </c>
      <c r="C11" s="18">
        <v>4189353615</v>
      </c>
      <c r="D11" s="18">
        <v>586128456</v>
      </c>
      <c r="E11" s="17">
        <v>1</v>
      </c>
      <c r="F11" s="16">
        <v>0.1399</v>
      </c>
    </row>
    <row r="12" spans="1:7" x14ac:dyDescent="0.2">
      <c r="A12" s="19"/>
      <c r="B12" s="15"/>
      <c r="C12" s="18"/>
      <c r="D12" s="18"/>
      <c r="E12" s="21"/>
      <c r="F12" s="20"/>
    </row>
    <row r="13" spans="1:7" x14ac:dyDescent="0.2">
      <c r="A13" s="22" t="s">
        <v>12</v>
      </c>
      <c r="B13" s="15">
        <v>944141</v>
      </c>
      <c r="C13" s="18">
        <v>-55253648</v>
      </c>
      <c r="D13" s="18">
        <v>189</v>
      </c>
      <c r="E13" s="17">
        <v>1.0000000169178507</v>
      </c>
      <c r="F13" s="16">
        <v>0.13990974465520231</v>
      </c>
    </row>
    <row r="14" spans="1:7" x14ac:dyDescent="0.2">
      <c r="A14" s="22" t="s">
        <v>28</v>
      </c>
      <c r="B14" s="15">
        <v>2259680</v>
      </c>
      <c r="C14" s="18">
        <v>1399859</v>
      </c>
      <c r="D14" s="18">
        <v>10880</v>
      </c>
      <c r="E14" s="17">
        <v>0.99201359870369343</v>
      </c>
      <c r="F14" s="16">
        <v>0.13808843339029725</v>
      </c>
    </row>
    <row r="15" spans="1:7" x14ac:dyDescent="0.2">
      <c r="A15" s="22" t="s">
        <v>29</v>
      </c>
      <c r="B15" s="15">
        <v>3281917</v>
      </c>
      <c r="C15" s="18">
        <v>4907565</v>
      </c>
      <c r="D15" s="18">
        <v>66212</v>
      </c>
      <c r="E15" s="17">
        <v>0.97289913432796249</v>
      </c>
      <c r="F15" s="16">
        <v>0.13813142568871087</v>
      </c>
    </row>
    <row r="16" spans="1:7" x14ac:dyDescent="0.2">
      <c r="A16" s="22" t="s">
        <v>30</v>
      </c>
      <c r="B16" s="15">
        <v>3244152</v>
      </c>
      <c r="C16" s="18">
        <v>8073968</v>
      </c>
      <c r="D16" s="18">
        <v>90393</v>
      </c>
      <c r="E16" s="17">
        <v>0.94513764350598528</v>
      </c>
      <c r="F16" s="16">
        <v>0.13827574770544657</v>
      </c>
    </row>
    <row r="17" spans="1:6" x14ac:dyDescent="0.2">
      <c r="A17" s="22" t="s">
        <v>31</v>
      </c>
      <c r="B17" s="15">
        <v>3102146</v>
      </c>
      <c r="C17" s="18">
        <v>10831272</v>
      </c>
      <c r="D17" s="18">
        <v>83410</v>
      </c>
      <c r="E17" s="17">
        <v>0.91769560399886219</v>
      </c>
      <c r="F17" s="16">
        <v>0.138518298832985</v>
      </c>
    </row>
    <row r="18" spans="1:6" x14ac:dyDescent="0.2">
      <c r="A18" s="22" t="s">
        <v>32</v>
      </c>
      <c r="B18" s="15">
        <v>2758236</v>
      </c>
      <c r="C18" s="18">
        <v>12392164</v>
      </c>
      <c r="D18" s="18">
        <v>138702</v>
      </c>
      <c r="E18" s="17">
        <v>0.89145478264127354</v>
      </c>
      <c r="F18" s="16">
        <v>0.1388541115637254</v>
      </c>
    </row>
    <row r="19" spans="1:6" x14ac:dyDescent="0.2">
      <c r="A19" s="22" t="s">
        <v>33</v>
      </c>
      <c r="B19" s="15">
        <v>2843228</v>
      </c>
      <c r="C19" s="18">
        <v>15617213</v>
      </c>
      <c r="D19" s="18">
        <v>180458</v>
      </c>
      <c r="E19" s="17">
        <v>0.86812307029180003</v>
      </c>
      <c r="F19" s="16">
        <v>0.13923015337553526</v>
      </c>
    </row>
    <row r="20" spans="1:6" x14ac:dyDescent="0.2">
      <c r="A20" s="22" t="s">
        <v>34</v>
      </c>
      <c r="B20" s="15">
        <v>2836728</v>
      </c>
      <c r="C20" s="18">
        <v>18384631</v>
      </c>
      <c r="D20" s="18">
        <v>252047</v>
      </c>
      <c r="E20" s="17">
        <v>0.84407241696120439</v>
      </c>
      <c r="F20" s="16">
        <v>0.13970587651811484</v>
      </c>
    </row>
    <row r="21" spans="1:6" x14ac:dyDescent="0.2">
      <c r="A21" s="22" t="s">
        <v>35</v>
      </c>
      <c r="B21" s="15">
        <v>2666398</v>
      </c>
      <c r="C21" s="18">
        <v>19995197</v>
      </c>
      <c r="D21" s="18">
        <v>348151</v>
      </c>
      <c r="E21" s="17">
        <v>0.82007674664521346</v>
      </c>
      <c r="F21" s="16">
        <v>0.1402609700515442</v>
      </c>
    </row>
    <row r="22" spans="1:6" x14ac:dyDescent="0.2">
      <c r="A22" s="22" t="s">
        <v>36</v>
      </c>
      <c r="B22" s="15">
        <v>2926266</v>
      </c>
      <c r="C22" s="18">
        <v>24858323</v>
      </c>
      <c r="D22" s="18">
        <v>614724</v>
      </c>
      <c r="E22" s="17">
        <v>0.79752188507962896</v>
      </c>
      <c r="F22" s="16">
        <v>0.14085244704548008</v>
      </c>
    </row>
    <row r="23" spans="1:6" x14ac:dyDescent="0.2">
      <c r="A23" s="22" t="s">
        <v>37</v>
      </c>
      <c r="B23" s="15">
        <v>2709784</v>
      </c>
      <c r="C23" s="18">
        <v>25728001</v>
      </c>
      <c r="D23" s="18">
        <v>700375</v>
      </c>
      <c r="E23" s="17">
        <v>0.77276881950799392</v>
      </c>
      <c r="F23" s="16">
        <v>0.14155170660576299</v>
      </c>
    </row>
    <row r="24" spans="1:6" x14ac:dyDescent="0.2">
      <c r="A24" s="22" t="s">
        <v>38</v>
      </c>
      <c r="B24" s="15">
        <v>2662613</v>
      </c>
      <c r="C24" s="18">
        <v>27943178</v>
      </c>
      <c r="D24" s="18">
        <v>896242</v>
      </c>
      <c r="E24" s="17">
        <v>0.74984695900831011</v>
      </c>
      <c r="F24" s="16">
        <v>0.14226871831356072</v>
      </c>
    </row>
    <row r="25" spans="1:6" x14ac:dyDescent="0.2">
      <c r="A25" s="22" t="s">
        <v>39</v>
      </c>
      <c r="B25" s="15">
        <v>2842422</v>
      </c>
      <c r="C25" s="18">
        <v>32683014</v>
      </c>
      <c r="D25" s="18">
        <v>1178195</v>
      </c>
      <c r="E25" s="17">
        <v>0.72732411447507628</v>
      </c>
      <c r="F25" s="16">
        <v>0.14302445084668819</v>
      </c>
    </row>
    <row r="26" spans="1:6" x14ac:dyDescent="0.2">
      <c r="A26" s="22" t="s">
        <v>40</v>
      </c>
      <c r="B26" s="15">
        <v>2712855</v>
      </c>
      <c r="C26" s="18">
        <v>33890484</v>
      </c>
      <c r="D26" s="18">
        <v>1440776</v>
      </c>
      <c r="E26" s="17">
        <v>0.7032802790382916</v>
      </c>
      <c r="F26" s="16">
        <v>0.14388948609148644</v>
      </c>
    </row>
    <row r="27" spans="1:6" x14ac:dyDescent="0.2">
      <c r="A27" s="22" t="s">
        <v>41</v>
      </c>
      <c r="B27" s="15">
        <v>2709586</v>
      </c>
      <c r="C27" s="18">
        <v>36576058</v>
      </c>
      <c r="D27" s="18">
        <v>1518791</v>
      </c>
      <c r="E27" s="17">
        <v>0.68033244117893832</v>
      </c>
      <c r="F27" s="16">
        <v>0.14474672411451434</v>
      </c>
    </row>
    <row r="28" spans="1:6" x14ac:dyDescent="0.2">
      <c r="A28" s="22" t="s">
        <v>42</v>
      </c>
      <c r="B28" s="15">
        <v>2634612</v>
      </c>
      <c r="C28" s="18">
        <v>38224709</v>
      </c>
      <c r="D28" s="18">
        <v>1690606</v>
      </c>
      <c r="E28" s="17">
        <v>0.65741225554646865</v>
      </c>
      <c r="F28" s="16">
        <v>0.14569741242812623</v>
      </c>
    </row>
    <row r="29" spans="1:6" x14ac:dyDescent="0.2">
      <c r="A29" s="22" t="s">
        <v>43</v>
      </c>
      <c r="B29" s="15">
        <v>2484031</v>
      </c>
      <c r="C29" s="18">
        <v>38456927</v>
      </c>
      <c r="D29" s="18">
        <v>1861784</v>
      </c>
      <c r="E29" s="17">
        <v>0.63512626938122718</v>
      </c>
      <c r="F29" s="16">
        <v>0.14668356947803443</v>
      </c>
    </row>
    <row r="30" spans="1:6" x14ac:dyDescent="0.2">
      <c r="A30" s="22" t="s">
        <v>44</v>
      </c>
      <c r="B30" s="15">
        <v>2352658</v>
      </c>
      <c r="C30" s="18">
        <v>38828889</v>
      </c>
      <c r="D30" s="18">
        <v>1927138</v>
      </c>
      <c r="E30" s="17">
        <v>0.61411403665017184</v>
      </c>
      <c r="F30" s="16">
        <v>0.14765393673575813</v>
      </c>
    </row>
    <row r="31" spans="1:6" x14ac:dyDescent="0.2">
      <c r="A31" s="22" t="s">
        <v>45</v>
      </c>
      <c r="B31" s="15">
        <v>2150465</v>
      </c>
      <c r="C31" s="18">
        <v>37607117</v>
      </c>
      <c r="D31" s="18">
        <v>2029238</v>
      </c>
      <c r="E31" s="17">
        <v>0.59421307831568282</v>
      </c>
      <c r="F31" s="16">
        <v>0.1486410484734261</v>
      </c>
    </row>
    <row r="32" spans="1:6" x14ac:dyDescent="0.2">
      <c r="A32" s="22" t="s">
        <v>46</v>
      </c>
      <c r="B32" s="15">
        <v>2251825</v>
      </c>
      <c r="C32" s="18">
        <v>41706026</v>
      </c>
      <c r="D32" s="18">
        <v>2318312</v>
      </c>
      <c r="E32" s="17">
        <v>0.57602245546919306</v>
      </c>
      <c r="F32" s="16">
        <v>0.14957361742565647</v>
      </c>
    </row>
    <row r="33" spans="1:14" x14ac:dyDescent="0.2">
      <c r="A33" s="22" t="s">
        <v>47</v>
      </c>
      <c r="B33" s="15">
        <v>2146654</v>
      </c>
      <c r="C33" s="18">
        <v>41819365</v>
      </c>
      <c r="D33" s="18">
        <v>2550444</v>
      </c>
      <c r="E33" s="17">
        <v>0.55697443595188079</v>
      </c>
      <c r="F33" s="16">
        <v>0.15061157008045981</v>
      </c>
    </row>
    <row r="34" spans="1:14" x14ac:dyDescent="0.2">
      <c r="A34" s="22" t="s">
        <v>16</v>
      </c>
      <c r="B34" s="15">
        <v>9970099</v>
      </c>
      <c r="C34" s="18">
        <v>223400219</v>
      </c>
      <c r="D34" s="18">
        <v>16144786</v>
      </c>
      <c r="E34" s="17">
        <v>0.53881605006980005</v>
      </c>
      <c r="F34" s="16">
        <v>0.1516151511044771</v>
      </c>
    </row>
    <row r="35" spans="1:14" x14ac:dyDescent="0.2">
      <c r="A35" s="22" t="s">
        <v>17</v>
      </c>
      <c r="B35" s="15">
        <v>7847862</v>
      </c>
      <c r="C35" s="18">
        <v>215200244</v>
      </c>
      <c r="D35" s="18">
        <v>18519010</v>
      </c>
      <c r="E35" s="17">
        <v>0.45447972715770202</v>
      </c>
      <c r="F35" s="16">
        <v>0.15666349882566782</v>
      </c>
    </row>
    <row r="36" spans="1:14" x14ac:dyDescent="0.2">
      <c r="A36" s="22" t="s">
        <v>18</v>
      </c>
      <c r="B36" s="15">
        <v>12380339</v>
      </c>
      <c r="C36" s="18">
        <v>430490242</v>
      </c>
      <c r="D36" s="18">
        <v>42398645</v>
      </c>
      <c r="E36" s="17">
        <v>0.38809524854805294</v>
      </c>
      <c r="F36" s="16">
        <v>0.16127354981753189</v>
      </c>
    </row>
    <row r="37" spans="1:14" x14ac:dyDescent="0.2">
      <c r="A37" s="22" t="s">
        <v>19</v>
      </c>
      <c r="B37" s="15">
        <v>9098760</v>
      </c>
      <c r="C37" s="18">
        <v>406638597</v>
      </c>
      <c r="D37" s="18">
        <v>43620013</v>
      </c>
      <c r="E37" s="17">
        <v>0.28337088546346961</v>
      </c>
      <c r="F37" s="16">
        <v>0.1707055404438643</v>
      </c>
    </row>
    <row r="38" spans="1:14" x14ac:dyDescent="0.2">
      <c r="A38" s="22" t="s">
        <v>20</v>
      </c>
      <c r="B38" s="15">
        <v>13679023</v>
      </c>
      <c r="C38" s="18">
        <v>828349278</v>
      </c>
      <c r="D38" s="18">
        <v>100199611</v>
      </c>
      <c r="E38" s="17">
        <v>0.20640515408410406</v>
      </c>
      <c r="F38" s="16">
        <v>0.18119604523344873</v>
      </c>
    </row>
    <row r="39" spans="1:14" x14ac:dyDescent="0.2">
      <c r="A39" s="22" t="s">
        <v>21</v>
      </c>
      <c r="B39" s="15">
        <v>5374489</v>
      </c>
      <c r="C39" s="18">
        <v>458505650</v>
      </c>
      <c r="D39" s="18">
        <v>67597440</v>
      </c>
      <c r="E39" s="17">
        <v>9.0695320024280157E-2</v>
      </c>
      <c r="F39" s="16">
        <v>0.21179490465993103</v>
      </c>
    </row>
    <row r="40" spans="1:14" x14ac:dyDescent="0.2">
      <c r="A40" s="22" t="s">
        <v>22</v>
      </c>
      <c r="B40" s="15">
        <v>4074852</v>
      </c>
      <c r="C40" s="18">
        <v>532030480</v>
      </c>
      <c r="D40" s="18">
        <v>96826299</v>
      </c>
      <c r="E40" s="17">
        <v>4.5232918919585113E-2</v>
      </c>
      <c r="F40" s="16">
        <v>0.23697387610125908</v>
      </c>
    </row>
    <row r="41" spans="1:14" x14ac:dyDescent="0.2">
      <c r="A41" s="22" t="s">
        <v>23</v>
      </c>
      <c r="B41" s="15">
        <v>1007136</v>
      </c>
      <c r="C41" s="18">
        <v>292117517</v>
      </c>
      <c r="D41" s="18">
        <v>73864680</v>
      </c>
      <c r="E41" s="17">
        <v>1.0764050145964255E-2</v>
      </c>
      <c r="F41" s="16">
        <v>0.28267520548163233</v>
      </c>
    </row>
    <row r="42" spans="1:14" x14ac:dyDescent="0.2">
      <c r="A42" s="22" t="s">
        <v>24</v>
      </c>
      <c r="B42" s="15">
        <v>178374</v>
      </c>
      <c r="C42" s="18">
        <v>120347093</v>
      </c>
      <c r="D42" s="18">
        <v>36001727</v>
      </c>
      <c r="E42" s="17">
        <v>2.2447619310329101E-3</v>
      </c>
      <c r="F42" s="16">
        <v>0.30770810618041416</v>
      </c>
    </row>
    <row r="43" spans="1:14" x14ac:dyDescent="0.2">
      <c r="A43" s="22" t="s">
        <v>48</v>
      </c>
      <c r="B43" s="15">
        <v>86998</v>
      </c>
      <c r="C43" s="18">
        <v>227582987</v>
      </c>
      <c r="D43" s="18">
        <v>71059179</v>
      </c>
      <c r="E43" s="17">
        <v>7.3590958532174114E-4</v>
      </c>
      <c r="F43" s="16">
        <v>0.31223414340721345</v>
      </c>
    </row>
    <row r="44" spans="1:14" x14ac:dyDescent="0.2">
      <c r="B44" s="6"/>
      <c r="C44" s="5"/>
      <c r="D44" s="23"/>
      <c r="E44" s="21"/>
      <c r="F44" s="20"/>
    </row>
    <row r="45" spans="1:14" x14ac:dyDescent="0.2">
      <c r="A45" s="9"/>
      <c r="B45" s="11"/>
      <c r="C45" s="11"/>
      <c r="D45" s="9"/>
      <c r="E45" s="24"/>
      <c r="F45" s="24"/>
      <c r="J45" s="30"/>
      <c r="K45" s="30"/>
      <c r="L45" s="30"/>
      <c r="N45" s="31"/>
    </row>
    <row r="46" spans="1:14" x14ac:dyDescent="0.2">
      <c r="A46" s="25" t="s">
        <v>82</v>
      </c>
    </row>
    <row r="47" spans="1:14" x14ac:dyDescent="0.2">
      <c r="A47" s="26" t="s">
        <v>110</v>
      </c>
    </row>
    <row r="48" spans="1:14" x14ac:dyDescent="0.2">
      <c r="A48" s="27" t="s">
        <v>49</v>
      </c>
    </row>
    <row r="49" spans="1:1" x14ac:dyDescent="0.2">
      <c r="A49" s="28" t="s">
        <v>50</v>
      </c>
    </row>
  </sheetData>
  <mergeCells count="3">
    <mergeCell ref="A3:G3"/>
    <mergeCell ref="A4:G4"/>
    <mergeCell ref="C6:D6"/>
  </mergeCells>
  <hyperlinks>
    <hyperlink ref="A49" r:id="rId1" xr:uid="{00000000-0004-0000-0800-000000000000}"/>
  </hyperlinks>
  <pageMargins left="0.7" right="0.7" top="0.75" bottom="0.75" header="0.3" footer="0.3"/>
  <pageSetup scale="98"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61"/>
  <sheetViews>
    <sheetView showGridLines="0" zoomScale="85" zoomScaleNormal="85" workbookViewId="0"/>
  </sheetViews>
  <sheetFormatPr defaultColWidth="10.875" defaultRowHeight="12.75" x14ac:dyDescent="0.2"/>
  <cols>
    <col min="1" max="1" width="31.625" style="3" customWidth="1"/>
    <col min="2" max="2" width="13.375" style="40" customWidth="1"/>
    <col min="3" max="3" width="15.625" style="40" customWidth="1"/>
    <col min="4" max="5" width="15.625" style="85" customWidth="1"/>
    <col min="6" max="6" width="15.625" style="2" customWidth="1"/>
    <col min="7" max="7" width="13.375" style="40" customWidth="1"/>
    <col min="8" max="16384" width="10.875" style="3"/>
  </cols>
  <sheetData>
    <row r="1" spans="1:8" x14ac:dyDescent="0.2">
      <c r="A1" s="1">
        <v>44405</v>
      </c>
    </row>
    <row r="2" spans="1:8" x14ac:dyDescent="0.2">
      <c r="A2" s="1"/>
    </row>
    <row r="3" spans="1:8" ht="13.5" x14ac:dyDescent="0.25">
      <c r="A3" s="108" t="s">
        <v>118</v>
      </c>
      <c r="B3" s="108"/>
      <c r="C3" s="108"/>
      <c r="D3" s="108"/>
      <c r="E3" s="108"/>
      <c r="F3" s="108"/>
      <c r="G3" s="108"/>
      <c r="H3" s="108"/>
    </row>
    <row r="4" spans="1:8" x14ac:dyDescent="0.2">
      <c r="A4" s="115" t="s">
        <v>0</v>
      </c>
      <c r="B4" s="115"/>
      <c r="C4" s="115"/>
      <c r="D4" s="115"/>
      <c r="E4" s="115"/>
      <c r="F4" s="115"/>
      <c r="G4" s="115"/>
      <c r="H4" s="115"/>
    </row>
    <row r="5" spans="1:8" ht="13.5" thickBot="1" x14ac:dyDescent="0.25"/>
    <row r="6" spans="1:8" ht="16.350000000000001" customHeight="1" thickTop="1" x14ac:dyDescent="0.2">
      <c r="A6" s="4"/>
      <c r="B6" s="4"/>
      <c r="C6" s="110" t="s">
        <v>1</v>
      </c>
      <c r="D6" s="116"/>
      <c r="E6" s="116"/>
      <c r="F6" s="111"/>
      <c r="G6" s="4"/>
      <c r="H6" s="4" t="s">
        <v>4</v>
      </c>
    </row>
    <row r="7" spans="1:8" x14ac:dyDescent="0.2">
      <c r="A7" s="5" t="s">
        <v>2</v>
      </c>
      <c r="B7" s="5" t="s">
        <v>3</v>
      </c>
      <c r="C7" s="8"/>
      <c r="D7" s="75" t="s">
        <v>114</v>
      </c>
      <c r="E7" s="5" t="s">
        <v>113</v>
      </c>
      <c r="F7" s="8"/>
      <c r="G7" s="7" t="s">
        <v>90</v>
      </c>
      <c r="H7" s="5" t="s">
        <v>80</v>
      </c>
    </row>
    <row r="8" spans="1:8" x14ac:dyDescent="0.2">
      <c r="A8" s="5" t="s">
        <v>5</v>
      </c>
      <c r="B8" s="5" t="s">
        <v>6</v>
      </c>
      <c r="C8" s="5" t="s">
        <v>7</v>
      </c>
      <c r="D8" s="75" t="s">
        <v>115</v>
      </c>
      <c r="E8" s="6" t="s">
        <v>116</v>
      </c>
      <c r="F8" s="5" t="s">
        <v>8</v>
      </c>
      <c r="G8" s="5" t="s">
        <v>89</v>
      </c>
      <c r="H8" s="5" t="s">
        <v>79</v>
      </c>
    </row>
    <row r="9" spans="1:8" x14ac:dyDescent="0.2">
      <c r="A9" s="9"/>
      <c r="B9" s="9"/>
      <c r="C9" s="10" t="s">
        <v>9</v>
      </c>
      <c r="D9" s="76" t="s">
        <v>122</v>
      </c>
      <c r="E9" s="10" t="s">
        <v>117</v>
      </c>
      <c r="F9" s="11" t="s">
        <v>10</v>
      </c>
      <c r="G9" s="5"/>
      <c r="H9" s="11" t="s">
        <v>81</v>
      </c>
    </row>
    <row r="10" spans="1:8" x14ac:dyDescent="0.2">
      <c r="A10" s="12"/>
      <c r="B10" s="12"/>
      <c r="C10" s="12"/>
      <c r="D10" s="79"/>
      <c r="E10" s="23"/>
      <c r="F10" s="12"/>
      <c r="G10" s="13"/>
      <c r="H10" s="56"/>
    </row>
    <row r="11" spans="1:8" ht="13.5" x14ac:dyDescent="0.25">
      <c r="A11" s="14" t="s">
        <v>11</v>
      </c>
      <c r="B11" s="15">
        <v>101660287</v>
      </c>
      <c r="C11" s="18">
        <v>2305951483</v>
      </c>
      <c r="D11" s="84">
        <f>SUM(D13:D43)</f>
        <v>99846350</v>
      </c>
      <c r="E11" s="18">
        <v>1634729799.5</v>
      </c>
      <c r="F11" s="18">
        <v>321917289</v>
      </c>
      <c r="G11" s="17">
        <v>1</v>
      </c>
      <c r="H11" s="70">
        <v>0.14653671762074721</v>
      </c>
    </row>
    <row r="12" spans="1:8" x14ac:dyDescent="0.2">
      <c r="A12" s="19"/>
      <c r="B12" s="15"/>
      <c r="C12" s="18"/>
      <c r="D12" s="84"/>
      <c r="E12" s="18"/>
      <c r="F12" s="18"/>
      <c r="G12" s="17"/>
      <c r="H12" s="70"/>
    </row>
    <row r="13" spans="1:8" x14ac:dyDescent="0.2">
      <c r="A13" s="22" t="s">
        <v>12</v>
      </c>
      <c r="B13" s="15">
        <v>1034803</v>
      </c>
      <c r="C13" s="18">
        <v>-38037339</v>
      </c>
      <c r="D13" s="84">
        <v>6307642.5</v>
      </c>
      <c r="E13" s="18">
        <v>-31729696.5</v>
      </c>
      <c r="F13" s="18">
        <v>1192</v>
      </c>
      <c r="G13" s="17">
        <v>1</v>
      </c>
      <c r="H13" s="70">
        <v>0.14653671762074721</v>
      </c>
    </row>
    <row r="14" spans="1:8" x14ac:dyDescent="0.2">
      <c r="A14" s="22" t="s">
        <v>28</v>
      </c>
      <c r="B14" s="15">
        <v>2257204</v>
      </c>
      <c r="C14" s="18">
        <v>1296383</v>
      </c>
      <c r="D14" s="84">
        <v>54419.5</v>
      </c>
      <c r="E14" s="18">
        <v>1350802.5</v>
      </c>
      <c r="F14" s="18" t="s">
        <v>27</v>
      </c>
      <c r="G14" s="17">
        <v>0.98982097109365819</v>
      </c>
      <c r="H14" s="70">
        <v>0.14462873606316023</v>
      </c>
    </row>
    <row r="15" spans="1:8" x14ac:dyDescent="0.2">
      <c r="A15" s="22" t="s">
        <v>29</v>
      </c>
      <c r="B15" s="15">
        <v>3317491</v>
      </c>
      <c r="C15" s="18">
        <v>4976625</v>
      </c>
      <c r="D15" s="84">
        <v>107119</v>
      </c>
      <c r="E15" s="18">
        <v>5083744</v>
      </c>
      <c r="F15" s="18">
        <v>9351</v>
      </c>
      <c r="G15" s="17">
        <v>0.96761757125474179</v>
      </c>
      <c r="H15" s="70">
        <v>0.14470892928392307</v>
      </c>
    </row>
    <row r="16" spans="1:8" x14ac:dyDescent="0.2">
      <c r="A16" s="22" t="s">
        <v>30</v>
      </c>
      <c r="B16" s="15">
        <v>3453996</v>
      </c>
      <c r="C16" s="18">
        <v>8604620</v>
      </c>
      <c r="D16" s="84">
        <v>192815.5</v>
      </c>
      <c r="E16" s="18">
        <v>8797435.5</v>
      </c>
      <c r="F16" s="18">
        <v>26457</v>
      </c>
      <c r="G16" s="17">
        <v>0.93498446448415007</v>
      </c>
      <c r="H16" s="70">
        <v>0.14500768879475831</v>
      </c>
    </row>
    <row r="17" spans="1:8" x14ac:dyDescent="0.2">
      <c r="A17" s="22" t="s">
        <v>31</v>
      </c>
      <c r="B17" s="15">
        <v>3322718</v>
      </c>
      <c r="C17" s="18">
        <v>11628151</v>
      </c>
      <c r="D17" s="84">
        <v>140795</v>
      </c>
      <c r="E17" s="18">
        <v>11768946</v>
      </c>
      <c r="F17" s="18">
        <v>74216</v>
      </c>
      <c r="G17" s="17">
        <v>0.9010086013233467</v>
      </c>
      <c r="H17" s="70">
        <v>0.14552341396687193</v>
      </c>
    </row>
    <row r="18" spans="1:8" x14ac:dyDescent="0.2">
      <c r="A18" s="22" t="s">
        <v>32</v>
      </c>
      <c r="B18" s="15">
        <v>3362763</v>
      </c>
      <c r="C18" s="18">
        <v>15141718</v>
      </c>
      <c r="D18" s="84">
        <v>292232.5</v>
      </c>
      <c r="E18" s="18">
        <v>15433950.5</v>
      </c>
      <c r="F18" s="18">
        <v>267386</v>
      </c>
      <c r="G18" s="17">
        <v>0.86832407821158331</v>
      </c>
      <c r="H18" s="70">
        <v>0.1462031165672634</v>
      </c>
    </row>
    <row r="19" spans="1:8" x14ac:dyDescent="0.2">
      <c r="A19" s="22" t="s">
        <v>33</v>
      </c>
      <c r="B19" s="15">
        <v>3300289</v>
      </c>
      <c r="C19" s="18">
        <v>18127297</v>
      </c>
      <c r="D19" s="84">
        <v>244123.5</v>
      </c>
      <c r="E19" s="18">
        <v>18371420.5</v>
      </c>
      <c r="F19" s="18">
        <v>492874</v>
      </c>
      <c r="G19" s="17">
        <v>0.83524564513574506</v>
      </c>
      <c r="H19" s="70">
        <v>0.14703360872444712</v>
      </c>
    </row>
    <row r="20" spans="1:8" x14ac:dyDescent="0.2">
      <c r="A20" s="22" t="s">
        <v>34</v>
      </c>
      <c r="B20" s="15">
        <v>3270679</v>
      </c>
      <c r="C20" s="18">
        <v>21229599</v>
      </c>
      <c r="D20" s="84">
        <v>234801.5</v>
      </c>
      <c r="E20" s="18">
        <v>21464400.5</v>
      </c>
      <c r="F20" s="18">
        <v>685831</v>
      </c>
      <c r="G20" s="17">
        <v>0.80278174898325838</v>
      </c>
      <c r="H20" s="70">
        <v>0.14796276365574987</v>
      </c>
    </row>
    <row r="21" spans="1:8" x14ac:dyDescent="0.2">
      <c r="A21" s="22" t="s">
        <v>35</v>
      </c>
      <c r="B21" s="15">
        <v>3201650</v>
      </c>
      <c r="C21" s="18">
        <v>24018999</v>
      </c>
      <c r="D21" s="84">
        <v>285069</v>
      </c>
      <c r="E21" s="18">
        <v>24304068</v>
      </c>
      <c r="F21" s="18">
        <v>930216</v>
      </c>
      <c r="G21" s="17">
        <v>0.77060911700947687</v>
      </c>
      <c r="H21" s="70">
        <v>0.14902001608969326</v>
      </c>
    </row>
    <row r="22" spans="1:8" x14ac:dyDescent="0.2">
      <c r="A22" s="22" t="s">
        <v>36</v>
      </c>
      <c r="B22" s="15">
        <v>3462629</v>
      </c>
      <c r="C22" s="18">
        <v>29458890</v>
      </c>
      <c r="D22" s="84">
        <v>310924</v>
      </c>
      <c r="E22" s="18">
        <v>29769814</v>
      </c>
      <c r="F22" s="18">
        <v>1326265</v>
      </c>
      <c r="G22" s="17">
        <v>0.73911550141502158</v>
      </c>
      <c r="H22" s="70">
        <v>0.15017472700703771</v>
      </c>
    </row>
    <row r="23" spans="1:8" x14ac:dyDescent="0.2">
      <c r="A23" s="22" t="s">
        <v>37</v>
      </c>
      <c r="B23" s="15">
        <v>3256219</v>
      </c>
      <c r="C23" s="18">
        <v>30889315</v>
      </c>
      <c r="D23" s="84">
        <v>240504</v>
      </c>
      <c r="E23" s="18">
        <v>31129819</v>
      </c>
      <c r="F23" s="18">
        <v>1634795</v>
      </c>
      <c r="G23" s="17">
        <v>0.70505471817131504</v>
      </c>
      <c r="H23" s="70">
        <v>0.15154115842897237</v>
      </c>
    </row>
    <row r="24" spans="1:8" x14ac:dyDescent="0.2">
      <c r="A24" s="22" t="s">
        <v>38</v>
      </c>
      <c r="B24" s="15">
        <v>2978825</v>
      </c>
      <c r="C24" s="18">
        <v>31236025</v>
      </c>
      <c r="D24" s="84">
        <v>306032.5</v>
      </c>
      <c r="E24" s="18">
        <v>31542057.5</v>
      </c>
      <c r="F24" s="18">
        <v>2121248</v>
      </c>
      <c r="G24" s="17">
        <v>0.67302432463130857</v>
      </c>
      <c r="H24" s="70">
        <v>0.15289912392803814</v>
      </c>
    </row>
    <row r="25" spans="1:8" x14ac:dyDescent="0.2">
      <c r="A25" s="22" t="s">
        <v>39</v>
      </c>
      <c r="B25" s="15">
        <v>2864753</v>
      </c>
      <c r="C25" s="18">
        <v>32907804</v>
      </c>
      <c r="D25" s="84">
        <v>235608</v>
      </c>
      <c r="E25" s="18">
        <v>33143412</v>
      </c>
      <c r="F25" s="18">
        <v>2424580</v>
      </c>
      <c r="G25" s="17">
        <v>0.64372256788926829</v>
      </c>
      <c r="H25" s="70">
        <v>0.15410595510730674</v>
      </c>
    </row>
    <row r="26" spans="1:8" x14ac:dyDescent="0.2">
      <c r="A26" s="22" t="s">
        <v>40</v>
      </c>
      <c r="B26" s="15">
        <v>2718168</v>
      </c>
      <c r="C26" s="18">
        <v>33955577</v>
      </c>
      <c r="D26" s="84">
        <v>289550.5</v>
      </c>
      <c r="E26" s="18">
        <v>34245127.5</v>
      </c>
      <c r="F26" s="18">
        <v>2717266</v>
      </c>
      <c r="G26" s="17">
        <v>0.61554290123143174</v>
      </c>
      <c r="H26" s="70">
        <v>0.15532254008250768</v>
      </c>
    </row>
    <row r="27" spans="1:8" x14ac:dyDescent="0.2">
      <c r="A27" s="22" t="s">
        <v>41</v>
      </c>
      <c r="B27" s="15">
        <v>2706508</v>
      </c>
      <c r="C27" s="18">
        <v>36532425</v>
      </c>
      <c r="D27" s="84">
        <v>335198</v>
      </c>
      <c r="E27" s="18">
        <v>36867623</v>
      </c>
      <c r="F27" s="18">
        <v>3062703</v>
      </c>
      <c r="G27" s="17">
        <v>0.58880514472677026</v>
      </c>
      <c r="H27" s="70">
        <v>0.15652089445818446</v>
      </c>
    </row>
    <row r="28" spans="1:8" x14ac:dyDescent="0.2">
      <c r="A28" s="22" t="s">
        <v>42</v>
      </c>
      <c r="B28" s="15">
        <v>2680264</v>
      </c>
      <c r="C28" s="18">
        <v>38819866</v>
      </c>
      <c r="D28" s="84">
        <v>383962.5</v>
      </c>
      <c r="E28" s="18">
        <v>39203828.5</v>
      </c>
      <c r="F28" s="18">
        <v>3254241</v>
      </c>
      <c r="G28" s="17">
        <v>0.56218208394394953</v>
      </c>
      <c r="H28" s="70">
        <v>0.15778965121003768</v>
      </c>
    </row>
    <row r="29" spans="1:8" x14ac:dyDescent="0.2">
      <c r="A29" s="22" t="s">
        <v>43</v>
      </c>
      <c r="B29" s="15">
        <v>2561351</v>
      </c>
      <c r="C29" s="18">
        <v>39706822</v>
      </c>
      <c r="D29" s="84">
        <v>420465.5</v>
      </c>
      <c r="E29" s="18">
        <v>40127287.5</v>
      </c>
      <c r="F29" s="18">
        <v>3276123</v>
      </c>
      <c r="G29" s="17">
        <v>0.53581717706541587</v>
      </c>
      <c r="H29" s="70">
        <v>0.15918900488193705</v>
      </c>
    </row>
    <row r="30" spans="1:8" x14ac:dyDescent="0.2">
      <c r="A30" s="22" t="s">
        <v>44</v>
      </c>
      <c r="B30" s="15">
        <v>2334042</v>
      </c>
      <c r="C30" s="18">
        <v>38518446</v>
      </c>
      <c r="D30" s="84">
        <v>428316</v>
      </c>
      <c r="E30" s="18">
        <v>38946762</v>
      </c>
      <c r="F30" s="18">
        <v>3658079</v>
      </c>
      <c r="G30" s="17">
        <v>0.51062197965268386</v>
      </c>
      <c r="H30" s="70">
        <v>0.1607032702640927</v>
      </c>
    </row>
    <row r="31" spans="1:8" x14ac:dyDescent="0.2">
      <c r="A31" s="22" t="s">
        <v>45</v>
      </c>
      <c r="B31" s="15">
        <v>2343660</v>
      </c>
      <c r="C31" s="18">
        <v>41021670</v>
      </c>
      <c r="D31" s="84">
        <v>355106</v>
      </c>
      <c r="E31" s="18">
        <v>41376776</v>
      </c>
      <c r="F31" s="18">
        <v>3814025</v>
      </c>
      <c r="G31" s="17">
        <v>0.48766274877819299</v>
      </c>
      <c r="H31" s="70">
        <v>0.16199336086384869</v>
      </c>
    </row>
    <row r="32" spans="1:8" x14ac:dyDescent="0.2">
      <c r="A32" s="22" t="s">
        <v>46</v>
      </c>
      <c r="B32" s="15">
        <v>2198938</v>
      </c>
      <c r="C32" s="18">
        <v>40653596</v>
      </c>
      <c r="D32" s="84">
        <v>554151.5</v>
      </c>
      <c r="E32" s="18">
        <v>41207747.5</v>
      </c>
      <c r="F32" s="18">
        <v>4049305</v>
      </c>
      <c r="G32" s="17">
        <v>0.46460890868820781</v>
      </c>
      <c r="H32" s="70">
        <v>0.16345630912171</v>
      </c>
    </row>
    <row r="33" spans="1:12" x14ac:dyDescent="0.2">
      <c r="A33" s="22" t="s">
        <v>47</v>
      </c>
      <c r="B33" s="15">
        <v>2164003</v>
      </c>
      <c r="C33" s="18">
        <v>42177510</v>
      </c>
      <c r="D33" s="84">
        <v>443126</v>
      </c>
      <c r="E33" s="18">
        <v>42620636</v>
      </c>
      <c r="F33" s="18">
        <v>30384592</v>
      </c>
      <c r="G33" s="17">
        <v>0.44297865301127864</v>
      </c>
      <c r="H33" s="70">
        <v>0.16484576382393396</v>
      </c>
    </row>
    <row r="34" spans="1:12" x14ac:dyDescent="0.2">
      <c r="A34" s="22" t="s">
        <v>16</v>
      </c>
      <c r="B34" s="15">
        <v>8976271</v>
      </c>
      <c r="C34" s="18">
        <v>200868257</v>
      </c>
      <c r="D34" s="84">
        <v>2179906.5</v>
      </c>
      <c r="E34" s="18">
        <v>203048163.5</v>
      </c>
      <c r="F34" s="18">
        <v>22884673</v>
      </c>
      <c r="G34" s="17">
        <v>0.42169204184914411</v>
      </c>
      <c r="H34" s="70">
        <v>0.15249167656925167</v>
      </c>
    </row>
    <row r="35" spans="1:12" x14ac:dyDescent="0.2">
      <c r="A35" s="22" t="s">
        <v>17</v>
      </c>
      <c r="B35" s="15">
        <v>7457947</v>
      </c>
      <c r="C35" s="18">
        <v>204399150</v>
      </c>
      <c r="D35" s="84">
        <v>1950809.5</v>
      </c>
      <c r="E35" s="18">
        <v>206349959.5</v>
      </c>
      <c r="F35" s="18">
        <v>49674507</v>
      </c>
      <c r="G35" s="17">
        <v>0.33339531099297409</v>
      </c>
      <c r="H35" s="70">
        <v>0.15727829053251849</v>
      </c>
    </row>
    <row r="36" spans="1:12" x14ac:dyDescent="0.2">
      <c r="A36" s="22" t="s">
        <v>18</v>
      </c>
      <c r="B36" s="15">
        <v>11635660</v>
      </c>
      <c r="C36" s="18">
        <v>402942962</v>
      </c>
      <c r="D36" s="84">
        <v>4824170.5</v>
      </c>
      <c r="E36" s="18">
        <v>407767132.5</v>
      </c>
      <c r="F36" s="18">
        <v>42349053</v>
      </c>
      <c r="G36" s="17">
        <v>0.26003385176357019</v>
      </c>
      <c r="H36" s="70">
        <v>0.14565385199189135</v>
      </c>
    </row>
    <row r="37" spans="1:12" x14ac:dyDescent="0.2">
      <c r="A37" s="22" t="s">
        <v>19</v>
      </c>
      <c r="B37" s="15">
        <v>6701544</v>
      </c>
      <c r="C37" s="18">
        <v>297914321</v>
      </c>
      <c r="D37" s="84">
        <v>4624261.5</v>
      </c>
      <c r="E37" s="18">
        <v>302538582.5</v>
      </c>
      <c r="F37" s="18">
        <v>55685202</v>
      </c>
      <c r="G37" s="17">
        <v>0.14557755478301965</v>
      </c>
      <c r="H37" s="70">
        <v>0.16152912723568924</v>
      </c>
    </row>
    <row r="38" spans="1:12" x14ac:dyDescent="0.2">
      <c r="A38" s="22" t="s">
        <v>20</v>
      </c>
      <c r="B38" s="15">
        <v>5628639</v>
      </c>
      <c r="C38" s="18">
        <v>333710362</v>
      </c>
      <c r="D38" s="84">
        <v>9917194</v>
      </c>
      <c r="E38" s="18">
        <v>343627556</v>
      </c>
      <c r="F38" s="18">
        <v>21462399</v>
      </c>
      <c r="G38" s="17">
        <v>7.9656591959060677E-2</v>
      </c>
      <c r="H38" s="70">
        <v>0.15268891016037975</v>
      </c>
    </row>
    <row r="39" spans="1:12" x14ac:dyDescent="0.2">
      <c r="A39" s="22" t="s">
        <v>21</v>
      </c>
      <c r="B39" s="15">
        <v>1263409</v>
      </c>
      <c r="C39" s="18">
        <v>107424625</v>
      </c>
      <c r="D39" s="84">
        <v>6089758</v>
      </c>
      <c r="E39" s="18">
        <v>113514383</v>
      </c>
      <c r="F39" s="18">
        <v>21462399</v>
      </c>
      <c r="G39" s="17">
        <v>2.428945533077238E-2</v>
      </c>
      <c r="H39" s="70">
        <v>0.22522700496830225</v>
      </c>
    </row>
    <row r="40" spans="1:12" x14ac:dyDescent="0.2">
      <c r="A40" s="22" t="s">
        <v>22</v>
      </c>
      <c r="B40" s="15">
        <v>909357</v>
      </c>
      <c r="C40" s="18">
        <v>119200439</v>
      </c>
      <c r="D40" s="84">
        <v>13604205.5</v>
      </c>
      <c r="E40" s="18">
        <v>132804644.5</v>
      </c>
      <c r="F40" s="18">
        <v>28736576</v>
      </c>
      <c r="G40" s="17">
        <v>1.1861701708554098E-2</v>
      </c>
      <c r="H40" s="70">
        <v>0.23830048165492351</v>
      </c>
    </row>
    <row r="41" spans="1:12" x14ac:dyDescent="0.2">
      <c r="A41" s="22" t="s">
        <v>23</v>
      </c>
      <c r="B41" s="15">
        <v>238088</v>
      </c>
      <c r="C41" s="18">
        <v>68986276</v>
      </c>
      <c r="D41" s="84">
        <v>14347642</v>
      </c>
      <c r="E41" s="18">
        <v>83333918</v>
      </c>
      <c r="F41" s="18">
        <v>21352126</v>
      </c>
      <c r="G41" s="17">
        <v>2.9166453169662998E-3</v>
      </c>
      <c r="H41" s="70">
        <v>0.25437165775371545</v>
      </c>
    </row>
    <row r="42" spans="1:12" x14ac:dyDescent="0.2">
      <c r="A42" s="22" t="s">
        <v>24</v>
      </c>
      <c r="B42" s="15">
        <v>41107</v>
      </c>
      <c r="C42" s="18">
        <v>27541427</v>
      </c>
      <c r="D42" s="84">
        <v>8539878.5</v>
      </c>
      <c r="E42" s="18">
        <v>36081305.5</v>
      </c>
      <c r="F42" s="18">
        <v>9548206</v>
      </c>
      <c r="G42" s="17">
        <v>5.746491744608197E-4</v>
      </c>
      <c r="H42" s="70">
        <v>0.25279334684930288</v>
      </c>
    </row>
    <row r="43" spans="1:12" x14ac:dyDescent="0.2">
      <c r="A43" s="22" t="s">
        <v>48</v>
      </c>
      <c r="B43" s="15">
        <v>17312</v>
      </c>
      <c r="C43" s="18">
        <v>40099667</v>
      </c>
      <c r="D43" s="84">
        <v>21606561.5</v>
      </c>
      <c r="E43" s="18">
        <v>61706228.5</v>
      </c>
      <c r="F43" s="18">
        <v>15171832</v>
      </c>
      <c r="G43" s="17">
        <v>1.7029265321668823E-4</v>
      </c>
      <c r="H43" s="70">
        <v>0.24587197060666249</v>
      </c>
    </row>
    <row r="44" spans="1:12" x14ac:dyDescent="0.2">
      <c r="B44" s="6"/>
      <c r="C44" s="5"/>
      <c r="D44" s="5"/>
      <c r="E44" s="5"/>
      <c r="F44" s="23"/>
      <c r="G44" s="21"/>
      <c r="H44" s="70"/>
    </row>
    <row r="45" spans="1:12" x14ac:dyDescent="0.2">
      <c r="A45" s="9"/>
      <c r="B45" s="11"/>
      <c r="C45" s="11"/>
      <c r="D45" s="11"/>
      <c r="E45" s="11"/>
      <c r="F45" s="9"/>
      <c r="G45" s="24"/>
      <c r="H45" s="81"/>
      <c r="I45" s="30"/>
      <c r="J45" s="30"/>
      <c r="L45" s="31"/>
    </row>
    <row r="46" spans="1:12" x14ac:dyDescent="0.2">
      <c r="A46" s="25" t="s">
        <v>82</v>
      </c>
    </row>
    <row r="47" spans="1:12" ht="42" customHeight="1" x14ac:dyDescent="0.2">
      <c r="A47" s="113" t="s">
        <v>123</v>
      </c>
      <c r="B47" s="113"/>
      <c r="C47" s="113"/>
      <c r="D47" s="113"/>
      <c r="E47" s="113"/>
      <c r="F47" s="113"/>
      <c r="G47" s="113"/>
      <c r="H47" s="113"/>
    </row>
    <row r="48" spans="1:12" x14ac:dyDescent="0.2">
      <c r="A48" s="26" t="s">
        <v>110</v>
      </c>
    </row>
    <row r="49" spans="1:7" x14ac:dyDescent="0.2">
      <c r="A49" s="27" t="s">
        <v>119</v>
      </c>
    </row>
    <row r="50" spans="1:7" x14ac:dyDescent="0.2">
      <c r="A50" s="28" t="s">
        <v>51</v>
      </c>
    </row>
    <row r="55" spans="1:7" x14ac:dyDescent="0.2">
      <c r="B55" s="32"/>
      <c r="C55" s="32"/>
      <c r="D55" s="32"/>
      <c r="E55" s="32"/>
      <c r="F55" s="33"/>
    </row>
    <row r="56" spans="1:7" x14ac:dyDescent="0.2">
      <c r="B56" s="3"/>
      <c r="C56" s="3"/>
      <c r="D56" s="3"/>
      <c r="E56" s="3"/>
      <c r="F56" s="3"/>
      <c r="G56" s="3"/>
    </row>
    <row r="57" spans="1:7" x14ac:dyDescent="0.2">
      <c r="B57" s="32"/>
      <c r="C57" s="32"/>
      <c r="D57" s="32"/>
      <c r="E57" s="32"/>
      <c r="F57" s="33"/>
      <c r="G57" s="34"/>
    </row>
    <row r="58" spans="1:7" x14ac:dyDescent="0.2">
      <c r="B58" s="32"/>
      <c r="C58" s="32"/>
      <c r="D58" s="32"/>
      <c r="E58" s="32"/>
      <c r="F58" s="33"/>
      <c r="G58" s="34"/>
    </row>
    <row r="59" spans="1:7" x14ac:dyDescent="0.2">
      <c r="B59" s="32"/>
      <c r="C59" s="32"/>
      <c r="D59" s="32"/>
      <c r="E59" s="32"/>
      <c r="F59" s="33"/>
      <c r="G59" s="34"/>
    </row>
    <row r="60" spans="1:7" x14ac:dyDescent="0.2">
      <c r="B60" s="32"/>
      <c r="C60" s="32"/>
      <c r="D60" s="32"/>
      <c r="E60" s="32"/>
      <c r="F60" s="33"/>
      <c r="G60" s="34"/>
    </row>
    <row r="61" spans="1:7" x14ac:dyDescent="0.2">
      <c r="B61" s="32"/>
      <c r="C61" s="32"/>
      <c r="D61" s="32"/>
      <c r="E61" s="32"/>
      <c r="F61" s="33"/>
      <c r="G61" s="34"/>
    </row>
  </sheetData>
  <mergeCells count="4">
    <mergeCell ref="A47:H47"/>
    <mergeCell ref="C6:F6"/>
    <mergeCell ref="A4:H4"/>
    <mergeCell ref="A3:H3"/>
  </mergeCells>
  <hyperlinks>
    <hyperlink ref="A50" r:id="rId1" xr:uid="{00000000-0004-0000-0900-000000000000}"/>
  </hyperlinks>
  <pageMargins left="0.7" right="0.7" top="0.75" bottom="0.75" header="0.3" footer="0.3"/>
  <pageSetup scale="85"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56"/>
  <sheetViews>
    <sheetView showGridLines="0" zoomScaleNormal="100" workbookViewId="0"/>
  </sheetViews>
  <sheetFormatPr defaultColWidth="10.875" defaultRowHeight="12.75" x14ac:dyDescent="0.2"/>
  <cols>
    <col min="1" max="1" width="31.625" style="3" customWidth="1"/>
    <col min="2" max="2" width="13.375" style="40" customWidth="1"/>
    <col min="3" max="3" width="15.625" style="40" customWidth="1"/>
    <col min="4" max="5" width="15.625" style="86" customWidth="1"/>
    <col min="6" max="6" width="15.625" style="2" customWidth="1"/>
    <col min="7" max="7" width="13.375" style="40" customWidth="1"/>
    <col min="8" max="8" width="10.875" style="3"/>
    <col min="9" max="9" width="11.125" style="3" bestFit="1" customWidth="1"/>
    <col min="10" max="16384" width="10.875" style="3"/>
  </cols>
  <sheetData>
    <row r="1" spans="1:9" x14ac:dyDescent="0.2">
      <c r="A1" s="1">
        <v>44405</v>
      </c>
    </row>
    <row r="2" spans="1:9" x14ac:dyDescent="0.2">
      <c r="A2" s="1"/>
    </row>
    <row r="3" spans="1:9" ht="13.5" x14ac:dyDescent="0.25">
      <c r="A3" s="108" t="s">
        <v>125</v>
      </c>
      <c r="B3" s="108"/>
      <c r="C3" s="108"/>
      <c r="D3" s="108"/>
      <c r="E3" s="108"/>
      <c r="F3" s="108"/>
      <c r="G3" s="108"/>
      <c r="H3" s="108"/>
    </row>
    <row r="4" spans="1:9" x14ac:dyDescent="0.2">
      <c r="A4" s="115" t="s">
        <v>0</v>
      </c>
      <c r="B4" s="115"/>
      <c r="C4" s="115"/>
      <c r="D4" s="115"/>
      <c r="E4" s="115"/>
      <c r="F4" s="115"/>
      <c r="G4" s="115"/>
      <c r="H4" s="115"/>
    </row>
    <row r="5" spans="1:9" ht="13.5" thickBot="1" x14ac:dyDescent="0.25"/>
    <row r="6" spans="1:9" ht="13.5" thickTop="1" x14ac:dyDescent="0.2">
      <c r="A6" s="4"/>
      <c r="B6" s="4"/>
      <c r="C6" s="110" t="s">
        <v>1</v>
      </c>
      <c r="D6" s="116"/>
      <c r="E6" s="116"/>
      <c r="F6" s="111"/>
      <c r="G6" s="4"/>
      <c r="H6" s="4" t="s">
        <v>4</v>
      </c>
    </row>
    <row r="7" spans="1:9" x14ac:dyDescent="0.2">
      <c r="A7" s="5" t="s">
        <v>2</v>
      </c>
      <c r="B7" s="5" t="s">
        <v>3</v>
      </c>
      <c r="C7" s="8"/>
      <c r="D7" s="75" t="s">
        <v>114</v>
      </c>
      <c r="E7" s="5" t="s">
        <v>113</v>
      </c>
      <c r="F7" s="8"/>
      <c r="G7" s="7" t="s">
        <v>90</v>
      </c>
      <c r="H7" s="5" t="s">
        <v>80</v>
      </c>
    </row>
    <row r="8" spans="1:9" x14ac:dyDescent="0.2">
      <c r="A8" s="5" t="s">
        <v>5</v>
      </c>
      <c r="B8" s="5" t="s">
        <v>6</v>
      </c>
      <c r="C8" s="5" t="s">
        <v>7</v>
      </c>
      <c r="D8" s="75" t="s">
        <v>115</v>
      </c>
      <c r="E8" s="6" t="s">
        <v>116</v>
      </c>
      <c r="F8" s="5" t="s">
        <v>8</v>
      </c>
      <c r="G8" s="5" t="s">
        <v>89</v>
      </c>
      <c r="H8" s="5" t="s">
        <v>79</v>
      </c>
    </row>
    <row r="9" spans="1:9" x14ac:dyDescent="0.2">
      <c r="A9" s="9"/>
      <c r="B9" s="9"/>
      <c r="C9" s="10" t="s">
        <v>9</v>
      </c>
      <c r="D9" s="76" t="s">
        <v>122</v>
      </c>
      <c r="E9" s="10" t="s">
        <v>117</v>
      </c>
      <c r="F9" s="11" t="s">
        <v>10</v>
      </c>
      <c r="G9" s="5"/>
      <c r="H9" s="11" t="s">
        <v>81</v>
      </c>
    </row>
    <row r="10" spans="1:9" x14ac:dyDescent="0.2">
      <c r="A10" s="12"/>
      <c r="B10" s="12"/>
      <c r="C10" s="12"/>
      <c r="D10" s="79"/>
      <c r="E10" s="12"/>
      <c r="F10" s="12"/>
      <c r="G10" s="13"/>
      <c r="H10" s="56"/>
    </row>
    <row r="11" spans="1:9" ht="13.5" x14ac:dyDescent="0.25">
      <c r="A11" s="14" t="s">
        <v>11</v>
      </c>
      <c r="B11" s="15">
        <v>82229332</v>
      </c>
      <c r="C11" s="18">
        <v>947784873</v>
      </c>
      <c r="D11" s="78">
        <f>SUM(D13:D37)</f>
        <v>12040181</v>
      </c>
      <c r="E11" s="18">
        <v>959825134</v>
      </c>
      <c r="F11" s="18">
        <v>124382197</v>
      </c>
      <c r="G11" s="17">
        <v>1</v>
      </c>
      <c r="H11" s="70">
        <v>0.12958793075322822</v>
      </c>
    </row>
    <row r="12" spans="1:9" x14ac:dyDescent="0.2">
      <c r="A12" s="19"/>
      <c r="B12" s="15"/>
      <c r="C12" s="18"/>
      <c r="D12" s="80"/>
      <c r="E12" s="71"/>
      <c r="F12" s="18"/>
      <c r="G12" s="21"/>
      <c r="H12" s="71"/>
    </row>
    <row r="13" spans="1:9" x14ac:dyDescent="0.2">
      <c r="A13" s="22" t="s">
        <v>12</v>
      </c>
      <c r="B13" s="15">
        <v>643791</v>
      </c>
      <c r="C13" s="18">
        <v>-6304455</v>
      </c>
      <c r="D13" s="87">
        <v>0</v>
      </c>
      <c r="E13" s="77">
        <v>-6304455</v>
      </c>
      <c r="F13" s="121">
        <v>2990</v>
      </c>
      <c r="G13" s="119">
        <f>SUM(B13:B$37)/B$11</f>
        <v>0.99989055000471116</v>
      </c>
      <c r="H13" s="117">
        <v>0.12958793075322822</v>
      </c>
      <c r="I13" s="89"/>
    </row>
    <row r="14" spans="1:9" x14ac:dyDescent="0.2">
      <c r="A14" s="22" t="s">
        <v>28</v>
      </c>
      <c r="B14" s="15">
        <v>4738778</v>
      </c>
      <c r="C14" s="18">
        <v>2713830</v>
      </c>
      <c r="D14" s="120">
        <v>662554</v>
      </c>
      <c r="E14" s="120">
        <v>11448743</v>
      </c>
      <c r="F14" s="121"/>
      <c r="G14" s="119"/>
      <c r="H14" s="117"/>
      <c r="I14" s="89"/>
    </row>
    <row r="15" spans="1:9" x14ac:dyDescent="0.2">
      <c r="A15" s="22" t="s">
        <v>29</v>
      </c>
      <c r="B15" s="15">
        <v>5407488</v>
      </c>
      <c r="C15" s="18">
        <v>8072359</v>
      </c>
      <c r="D15" s="120"/>
      <c r="E15" s="120"/>
      <c r="F15" s="121"/>
      <c r="G15" s="119"/>
      <c r="H15" s="117"/>
      <c r="I15" s="89"/>
    </row>
    <row r="16" spans="1:9" x14ac:dyDescent="0.2">
      <c r="A16" s="22" t="s">
        <v>30</v>
      </c>
      <c r="B16" s="15">
        <v>5002560</v>
      </c>
      <c r="C16" s="18">
        <v>12446382</v>
      </c>
      <c r="D16" s="120">
        <v>192915</v>
      </c>
      <c r="E16" s="120">
        <v>28595441</v>
      </c>
      <c r="F16" s="121">
        <f>49448+351477</f>
        <v>400925</v>
      </c>
      <c r="G16" s="119">
        <v>0.86867147358074104</v>
      </c>
      <c r="H16" s="117">
        <v>0.13028308205944669</v>
      </c>
      <c r="I16" s="89"/>
    </row>
    <row r="17" spans="1:12" x14ac:dyDescent="0.2">
      <c r="A17" s="22" t="s">
        <v>52</v>
      </c>
      <c r="B17" s="15">
        <v>4565790</v>
      </c>
      <c r="C17" s="18">
        <v>15956144</v>
      </c>
      <c r="D17" s="120"/>
      <c r="E17" s="120"/>
      <c r="F17" s="121"/>
      <c r="G17" s="119"/>
      <c r="H17" s="117"/>
      <c r="I17" s="89"/>
    </row>
    <row r="18" spans="1:12" x14ac:dyDescent="0.2">
      <c r="A18" s="22" t="s">
        <v>32</v>
      </c>
      <c r="B18" s="15">
        <v>4534446</v>
      </c>
      <c r="C18" s="18">
        <v>20491960</v>
      </c>
      <c r="D18" s="120">
        <v>238567</v>
      </c>
      <c r="E18" s="120">
        <v>46701984</v>
      </c>
      <c r="F18" s="121">
        <v>2109913</v>
      </c>
      <c r="G18" s="119">
        <v>0.75230971108946865</v>
      </c>
      <c r="H18" s="117">
        <v>0.13387300710132669</v>
      </c>
      <c r="I18" s="89"/>
    </row>
    <row r="19" spans="1:12" x14ac:dyDescent="0.2">
      <c r="A19" s="22" t="s">
        <v>33</v>
      </c>
      <c r="B19" s="15">
        <v>4737247</v>
      </c>
      <c r="C19" s="18">
        <v>25971457</v>
      </c>
      <c r="D19" s="120"/>
      <c r="E19" s="120"/>
      <c r="F19" s="121"/>
      <c r="G19" s="119"/>
      <c r="H19" s="117"/>
      <c r="I19" s="89"/>
    </row>
    <row r="20" spans="1:12" x14ac:dyDescent="0.2">
      <c r="A20" s="22" t="s">
        <v>34</v>
      </c>
      <c r="B20" s="15">
        <v>4164112</v>
      </c>
      <c r="C20" s="18">
        <v>27016960</v>
      </c>
      <c r="D20" s="120">
        <v>292035</v>
      </c>
      <c r="E20" s="120">
        <v>56161741</v>
      </c>
      <c r="F20" s="121">
        <f>1673426+2123266</f>
        <v>3796692</v>
      </c>
      <c r="G20" s="119">
        <v>0.63955562718179448</v>
      </c>
      <c r="H20" s="117">
        <v>0.13858337795522302</v>
      </c>
      <c r="I20" s="89"/>
    </row>
    <row r="21" spans="1:12" x14ac:dyDescent="0.2">
      <c r="A21" s="22" t="s">
        <v>35</v>
      </c>
      <c r="B21" s="15">
        <v>3849630</v>
      </c>
      <c r="C21" s="18">
        <v>28852746</v>
      </c>
      <c r="D21" s="120"/>
      <c r="E21" s="120"/>
      <c r="F21" s="121"/>
      <c r="G21" s="119"/>
      <c r="H21" s="117"/>
      <c r="I21" s="89"/>
    </row>
    <row r="22" spans="1:12" x14ac:dyDescent="0.2">
      <c r="A22" s="22" t="s">
        <v>36</v>
      </c>
      <c r="B22" s="15">
        <v>3725148</v>
      </c>
      <c r="C22" s="18">
        <v>31674144</v>
      </c>
      <c r="D22" s="120">
        <v>508716</v>
      </c>
      <c r="E22" s="120">
        <v>65213213</v>
      </c>
      <c r="F22" s="121">
        <f>2653145+2945364</f>
        <v>5598509</v>
      </c>
      <c r="G22" s="119">
        <v>0.54209962449895621</v>
      </c>
      <c r="H22" s="117">
        <v>0.14342580603562335</v>
      </c>
      <c r="I22" s="89"/>
    </row>
    <row r="23" spans="1:12" x14ac:dyDescent="0.2">
      <c r="A23" s="22" t="s">
        <v>37</v>
      </c>
      <c r="B23" s="15">
        <v>3476777</v>
      </c>
      <c r="C23" s="18">
        <v>33030353</v>
      </c>
      <c r="D23" s="120"/>
      <c r="E23" s="120"/>
      <c r="F23" s="121"/>
      <c r="G23" s="119"/>
      <c r="H23" s="117"/>
      <c r="I23" s="89"/>
    </row>
    <row r="24" spans="1:12" x14ac:dyDescent="0.2">
      <c r="A24" s="22" t="s">
        <v>38</v>
      </c>
      <c r="B24" s="15">
        <v>3282636</v>
      </c>
      <c r="C24" s="18">
        <v>34469130</v>
      </c>
      <c r="D24" s="120">
        <v>341257</v>
      </c>
      <c r="E24" s="120">
        <v>70700678</v>
      </c>
      <c r="F24" s="121">
        <v>6926220</v>
      </c>
      <c r="G24" s="119">
        <v>0.45451621813004633</v>
      </c>
      <c r="H24" s="117">
        <v>0.14837924495109894</v>
      </c>
      <c r="I24" s="89"/>
    </row>
    <row r="25" spans="1:12" x14ac:dyDescent="0.2">
      <c r="A25" s="22" t="s">
        <v>39</v>
      </c>
      <c r="B25" s="15">
        <v>3120493</v>
      </c>
      <c r="C25" s="18">
        <v>35890291</v>
      </c>
      <c r="D25" s="120"/>
      <c r="E25" s="120"/>
      <c r="F25" s="121"/>
      <c r="G25" s="119"/>
      <c r="H25" s="117"/>
      <c r="I25" s="89"/>
    </row>
    <row r="26" spans="1:12" x14ac:dyDescent="0.2">
      <c r="A26" s="22" t="s">
        <v>40</v>
      </c>
      <c r="B26" s="15">
        <v>2950537</v>
      </c>
      <c r="C26" s="18">
        <v>36885639</v>
      </c>
      <c r="D26" s="120">
        <v>440572</v>
      </c>
      <c r="E26" s="120">
        <v>76827584</v>
      </c>
      <c r="F26" s="121">
        <v>8003852</v>
      </c>
      <c r="G26" s="119">
        <v>0.37664705825410327</v>
      </c>
      <c r="H26" s="117">
        <v>0.15356512131713962</v>
      </c>
      <c r="I26" s="89"/>
    </row>
    <row r="27" spans="1:12" x14ac:dyDescent="0.2">
      <c r="A27" s="22" t="s">
        <v>41</v>
      </c>
      <c r="B27" s="15">
        <v>2926377</v>
      </c>
      <c r="C27" s="18">
        <v>39501373</v>
      </c>
      <c r="D27" s="120"/>
      <c r="E27" s="120"/>
      <c r="F27" s="121"/>
      <c r="G27" s="119"/>
      <c r="H27" s="117"/>
      <c r="I27" s="89"/>
    </row>
    <row r="28" spans="1:12" x14ac:dyDescent="0.2">
      <c r="A28" s="22" t="s">
        <v>42</v>
      </c>
      <c r="B28" s="15">
        <v>2683637</v>
      </c>
      <c r="C28" s="18">
        <v>38893332</v>
      </c>
      <c r="D28" s="120">
        <v>1070648</v>
      </c>
      <c r="E28" s="120">
        <v>218932101</v>
      </c>
      <c r="F28" s="121">
        <v>25434013</v>
      </c>
      <c r="G28" s="119">
        <v>0.30517725718603672</v>
      </c>
      <c r="H28" s="117">
        <v>0.15978020450310915</v>
      </c>
      <c r="I28" s="89"/>
      <c r="J28" s="30"/>
      <c r="L28" s="31"/>
    </row>
    <row r="29" spans="1:12" x14ac:dyDescent="0.2">
      <c r="A29" s="22" t="s">
        <v>15</v>
      </c>
      <c r="B29" s="15">
        <v>10353534</v>
      </c>
      <c r="C29" s="18">
        <v>178968121</v>
      </c>
      <c r="D29" s="120"/>
      <c r="E29" s="120"/>
      <c r="F29" s="121"/>
      <c r="G29" s="119"/>
      <c r="H29" s="117"/>
      <c r="I29" s="89"/>
    </row>
    <row r="30" spans="1:12" x14ac:dyDescent="0.2">
      <c r="A30" s="22" t="s">
        <v>16</v>
      </c>
      <c r="B30" s="15">
        <v>5598117</v>
      </c>
      <c r="C30" s="18">
        <v>124310576</v>
      </c>
      <c r="D30" s="77">
        <v>586049</v>
      </c>
      <c r="E30" s="77">
        <v>124896625</v>
      </c>
      <c r="F30" s="18">
        <v>17016200</v>
      </c>
      <c r="G30" s="82">
        <v>0.14663077890502624</v>
      </c>
      <c r="H30" s="70">
        <v>0.18416291194708478</v>
      </c>
      <c r="I30" s="89"/>
    </row>
    <row r="31" spans="1:12" x14ac:dyDescent="0.2">
      <c r="A31" s="22" t="s">
        <v>17</v>
      </c>
      <c r="B31" s="15">
        <v>2744255</v>
      </c>
      <c r="C31" s="18">
        <v>74624652</v>
      </c>
      <c r="D31" s="77">
        <v>603758</v>
      </c>
      <c r="E31" s="77">
        <v>75228410</v>
      </c>
      <c r="F31" s="18">
        <v>11401797</v>
      </c>
      <c r="G31" s="82">
        <v>7.8551458985462758E-2</v>
      </c>
      <c r="H31" s="70">
        <v>0.20660841337392319</v>
      </c>
      <c r="I31" s="89"/>
    </row>
    <row r="32" spans="1:12" x14ac:dyDescent="0.2">
      <c r="A32" s="22" t="s">
        <v>53</v>
      </c>
      <c r="B32" s="15">
        <v>2747618</v>
      </c>
      <c r="C32" s="18">
        <v>100168142</v>
      </c>
      <c r="D32" s="77">
        <v>2155566</v>
      </c>
      <c r="E32" s="77">
        <v>102323708</v>
      </c>
      <c r="F32" s="18">
        <v>18206952</v>
      </c>
      <c r="G32" s="82">
        <v>4.5178270449770894E-2</v>
      </c>
      <c r="H32" s="70">
        <v>0.22824125758844666</v>
      </c>
      <c r="I32" s="89"/>
    </row>
    <row r="33" spans="1:9" x14ac:dyDescent="0.2">
      <c r="A33" s="22" t="s">
        <v>54</v>
      </c>
      <c r="B33" s="15">
        <v>781406</v>
      </c>
      <c r="C33" s="18">
        <v>51550859</v>
      </c>
      <c r="D33" s="77">
        <v>1743695</v>
      </c>
      <c r="E33" s="77">
        <v>53294554</v>
      </c>
      <c r="F33" s="18">
        <v>13343871</v>
      </c>
      <c r="G33" s="82">
        <v>1.1764184099172787E-2</v>
      </c>
      <c r="H33" s="70">
        <v>0.28601428465912343</v>
      </c>
      <c r="I33" s="89"/>
    </row>
    <row r="34" spans="1:9" x14ac:dyDescent="0.2">
      <c r="A34" s="22" t="s">
        <v>22</v>
      </c>
      <c r="B34" s="15">
        <v>152349</v>
      </c>
      <c r="C34" s="18">
        <v>19918461</v>
      </c>
      <c r="D34" s="77">
        <v>1151857</v>
      </c>
      <c r="E34" s="77">
        <v>21070318</v>
      </c>
      <c r="F34" s="18">
        <v>6824711</v>
      </c>
      <c r="G34" s="82">
        <v>2.2614193193251286E-3</v>
      </c>
      <c r="H34" s="70">
        <v>0.33905556312592328</v>
      </c>
      <c r="I34" s="89"/>
    </row>
    <row r="35" spans="1:9" x14ac:dyDescent="0.2">
      <c r="A35" s="22" t="s">
        <v>23</v>
      </c>
      <c r="B35" s="15">
        <v>29193</v>
      </c>
      <c r="C35" s="18">
        <v>8149944</v>
      </c>
      <c r="D35" s="77">
        <v>927280</v>
      </c>
      <c r="E35" s="77">
        <v>9077224</v>
      </c>
      <c r="F35" s="18">
        <v>3294709</v>
      </c>
      <c r="G35" s="82">
        <v>4.0868628240832601E-4</v>
      </c>
      <c r="H35" s="70">
        <v>0.36072564172398514</v>
      </c>
      <c r="I35" s="89"/>
    </row>
    <row r="36" spans="1:9" x14ac:dyDescent="0.2">
      <c r="A36" s="22" t="s">
        <v>24</v>
      </c>
      <c r="B36" s="15">
        <v>3289</v>
      </c>
      <c r="C36" s="18">
        <v>2187947</v>
      </c>
      <c r="D36" s="77">
        <v>409891.5</v>
      </c>
      <c r="E36" s="77">
        <v>2597838.5</v>
      </c>
      <c r="F36" s="18">
        <v>953245</v>
      </c>
      <c r="G36" s="82">
        <v>5.3666981023267949E-5</v>
      </c>
      <c r="H36" s="70">
        <v>0.35713352653623259</v>
      </c>
      <c r="I36" s="89"/>
    </row>
    <row r="37" spans="1:9" x14ac:dyDescent="0.2">
      <c r="A37" s="22" t="s">
        <v>48</v>
      </c>
      <c r="B37" s="15">
        <v>1124</v>
      </c>
      <c r="C37" s="18">
        <v>2344606</v>
      </c>
      <c r="D37" s="77">
        <v>714820.5</v>
      </c>
      <c r="E37" s="77">
        <v>3059426.5</v>
      </c>
      <c r="F37" s="18">
        <v>1067154</v>
      </c>
      <c r="G37" s="82">
        <v>1.3669088300510578E-5</v>
      </c>
      <c r="H37" s="70">
        <v>0.34880851035316585</v>
      </c>
      <c r="I37" s="89"/>
    </row>
    <row r="38" spans="1:9" x14ac:dyDescent="0.2">
      <c r="B38" s="6"/>
      <c r="C38" s="5"/>
      <c r="D38" s="5"/>
      <c r="E38" s="5"/>
      <c r="F38" s="23"/>
      <c r="G38" s="21"/>
      <c r="H38" s="71"/>
    </row>
    <row r="39" spans="1:9" x14ac:dyDescent="0.2">
      <c r="A39" s="9"/>
      <c r="B39" s="11"/>
      <c r="C39" s="11"/>
      <c r="D39" s="11"/>
      <c r="E39" s="11"/>
      <c r="F39" s="9"/>
      <c r="G39" s="24"/>
      <c r="H39" s="73"/>
    </row>
    <row r="40" spans="1:9" ht="12.6" customHeight="1" x14ac:dyDescent="0.2">
      <c r="A40" s="25" t="s">
        <v>82</v>
      </c>
    </row>
    <row r="41" spans="1:9" ht="41.45" customHeight="1" x14ac:dyDescent="0.2">
      <c r="A41" s="113" t="s">
        <v>123</v>
      </c>
      <c r="B41" s="113"/>
      <c r="C41" s="113"/>
      <c r="D41" s="113"/>
      <c r="E41" s="113"/>
      <c r="F41" s="113"/>
      <c r="G41" s="113"/>
      <c r="H41" s="113"/>
    </row>
    <row r="42" spans="1:9" ht="41.45" customHeight="1" x14ac:dyDescent="0.2">
      <c r="A42" s="118" t="s">
        <v>126</v>
      </c>
      <c r="B42" s="118"/>
      <c r="C42" s="118"/>
      <c r="D42" s="118"/>
      <c r="E42" s="118"/>
      <c r="F42" s="118"/>
      <c r="G42" s="118"/>
      <c r="H42" s="118"/>
    </row>
    <row r="43" spans="1:9" x14ac:dyDescent="0.2">
      <c r="A43" s="26" t="s">
        <v>110</v>
      </c>
    </row>
    <row r="44" spans="1:9" x14ac:dyDescent="0.2">
      <c r="A44" s="27" t="s">
        <v>124</v>
      </c>
    </row>
    <row r="45" spans="1:9" x14ac:dyDescent="0.2">
      <c r="A45" s="28" t="s">
        <v>55</v>
      </c>
    </row>
    <row r="48" spans="1:9" x14ac:dyDescent="0.2">
      <c r="B48" s="3"/>
      <c r="C48" s="3"/>
      <c r="D48" s="3"/>
      <c r="E48" s="3"/>
      <c r="F48" s="3"/>
      <c r="G48" s="3"/>
    </row>
    <row r="49" spans="2:7" x14ac:dyDescent="0.2">
      <c r="B49" s="30"/>
      <c r="C49" s="30"/>
      <c r="D49" s="30"/>
      <c r="E49" s="30"/>
      <c r="F49" s="30"/>
      <c r="G49" s="3"/>
    </row>
    <row r="50" spans="2:7" x14ac:dyDescent="0.2">
      <c r="B50" s="3"/>
      <c r="C50" s="3"/>
      <c r="D50" s="3"/>
      <c r="E50" s="3"/>
      <c r="F50" s="3"/>
      <c r="G50" s="3"/>
    </row>
    <row r="51" spans="2:7" x14ac:dyDescent="0.2">
      <c r="B51" s="30"/>
      <c r="C51" s="30"/>
      <c r="D51" s="30"/>
      <c r="E51" s="30"/>
      <c r="F51" s="30"/>
      <c r="G51" s="31"/>
    </row>
    <row r="52" spans="2:7" x14ac:dyDescent="0.2">
      <c r="B52" s="30"/>
      <c r="C52" s="30"/>
      <c r="D52" s="30"/>
      <c r="E52" s="30"/>
      <c r="F52" s="30"/>
      <c r="G52" s="31"/>
    </row>
    <row r="53" spans="2:7" x14ac:dyDescent="0.2">
      <c r="B53" s="30"/>
      <c r="C53" s="30"/>
      <c r="D53" s="30"/>
      <c r="E53" s="30"/>
      <c r="F53" s="30"/>
      <c r="G53" s="31"/>
    </row>
    <row r="54" spans="2:7" x14ac:dyDescent="0.2">
      <c r="B54" s="30"/>
      <c r="C54" s="30"/>
      <c r="D54" s="30"/>
      <c r="E54" s="30"/>
      <c r="F54" s="30"/>
      <c r="G54" s="31"/>
    </row>
    <row r="55" spans="2:7" x14ac:dyDescent="0.2">
      <c r="B55" s="30"/>
      <c r="C55" s="30"/>
      <c r="D55" s="30"/>
      <c r="E55" s="30"/>
      <c r="F55" s="30"/>
      <c r="G55" s="31"/>
    </row>
    <row r="56" spans="2:7" x14ac:dyDescent="0.2">
      <c r="B56" s="30"/>
      <c r="C56" s="30"/>
      <c r="D56" s="30"/>
      <c r="E56" s="30"/>
      <c r="F56" s="30"/>
      <c r="G56" s="31"/>
    </row>
  </sheetData>
  <mergeCells count="45">
    <mergeCell ref="A3:H3"/>
    <mergeCell ref="A4:H4"/>
    <mergeCell ref="F16:F17"/>
    <mergeCell ref="F18:F19"/>
    <mergeCell ref="F20:F21"/>
    <mergeCell ref="D20:D21"/>
    <mergeCell ref="E20:E21"/>
    <mergeCell ref="D14:D15"/>
    <mergeCell ref="E14:E15"/>
    <mergeCell ref="D16:D17"/>
    <mergeCell ref="E16:E17"/>
    <mergeCell ref="D18:D19"/>
    <mergeCell ref="E18:E19"/>
    <mergeCell ref="C6:F6"/>
    <mergeCell ref="F13:F15"/>
    <mergeCell ref="H13:H15"/>
    <mergeCell ref="G13:G15"/>
    <mergeCell ref="D26:D27"/>
    <mergeCell ref="E26:E27"/>
    <mergeCell ref="D28:D29"/>
    <mergeCell ref="E28:E29"/>
    <mergeCell ref="F22:F23"/>
    <mergeCell ref="F24:F25"/>
    <mergeCell ref="F26:F27"/>
    <mergeCell ref="F28:F29"/>
    <mergeCell ref="G28:G29"/>
    <mergeCell ref="G26:G27"/>
    <mergeCell ref="G24:G25"/>
    <mergeCell ref="D22:D23"/>
    <mergeCell ref="E22:E23"/>
    <mergeCell ref="D24:D25"/>
    <mergeCell ref="E24:E25"/>
    <mergeCell ref="H18:H19"/>
    <mergeCell ref="H16:H17"/>
    <mergeCell ref="A42:H42"/>
    <mergeCell ref="H28:H29"/>
    <mergeCell ref="H26:H27"/>
    <mergeCell ref="H24:H25"/>
    <mergeCell ref="H22:H23"/>
    <mergeCell ref="H20:H21"/>
    <mergeCell ref="G22:G23"/>
    <mergeCell ref="G20:G21"/>
    <mergeCell ref="G18:G19"/>
    <mergeCell ref="G16:G17"/>
    <mergeCell ref="A41:H41"/>
  </mergeCells>
  <hyperlinks>
    <hyperlink ref="A45" r:id="rId1" xr:uid="{00000000-0004-0000-0A00-000000000000}"/>
  </hyperlinks>
  <pageMargins left="0.7" right="0.7" top="0.75" bottom="0.75" header="0.3" footer="0.3"/>
  <pageSetup scale="85" fitToHeight="0"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9"/>
  <sheetViews>
    <sheetView showGridLines="0" workbookViewId="0"/>
  </sheetViews>
  <sheetFormatPr defaultColWidth="10.875" defaultRowHeight="12.75" x14ac:dyDescent="0.2"/>
  <cols>
    <col min="1" max="1" width="31.625" style="3" customWidth="1"/>
    <col min="2" max="2" width="13.375" style="40" customWidth="1"/>
    <col min="3" max="3" width="15.625" style="40" customWidth="1"/>
    <col min="4" max="5" width="15.625" style="86" customWidth="1"/>
    <col min="6" max="6" width="15.625" style="2" customWidth="1"/>
    <col min="7" max="7" width="13.375" style="40" customWidth="1"/>
    <col min="8" max="8" width="13.375" style="3" customWidth="1"/>
    <col min="9" max="16384" width="10.875" style="3"/>
  </cols>
  <sheetData>
    <row r="1" spans="1:8" x14ac:dyDescent="0.2">
      <c r="A1" s="1">
        <v>44405</v>
      </c>
    </row>
    <row r="2" spans="1:8" x14ac:dyDescent="0.2">
      <c r="A2" s="1"/>
    </row>
    <row r="3" spans="1:8" ht="13.5" x14ac:dyDescent="0.25">
      <c r="A3" s="108" t="s">
        <v>128</v>
      </c>
      <c r="B3" s="108"/>
      <c r="C3" s="108"/>
      <c r="D3" s="108"/>
      <c r="E3" s="108"/>
      <c r="F3" s="108"/>
      <c r="G3" s="108"/>
      <c r="H3" s="108"/>
    </row>
    <row r="4" spans="1:8" x14ac:dyDescent="0.2">
      <c r="A4" s="115" t="s">
        <v>0</v>
      </c>
      <c r="B4" s="115"/>
      <c r="C4" s="115"/>
      <c r="D4" s="115"/>
      <c r="E4" s="115"/>
      <c r="F4" s="115"/>
      <c r="G4" s="115"/>
      <c r="H4" s="115"/>
    </row>
    <row r="5" spans="1:8" ht="13.5" thickBot="1" x14ac:dyDescent="0.25"/>
    <row r="6" spans="1:8" ht="16.350000000000001" customHeight="1" thickTop="1" x14ac:dyDescent="0.2">
      <c r="A6" s="4"/>
      <c r="B6" s="4"/>
      <c r="C6" s="110" t="s">
        <v>1</v>
      </c>
      <c r="D6" s="116"/>
      <c r="E6" s="116"/>
      <c r="F6" s="111"/>
      <c r="G6" s="4"/>
      <c r="H6" s="4" t="s">
        <v>4</v>
      </c>
    </row>
    <row r="7" spans="1:8" x14ac:dyDescent="0.2">
      <c r="A7" s="5" t="s">
        <v>2</v>
      </c>
      <c r="B7" s="5" t="s">
        <v>3</v>
      </c>
      <c r="C7" s="8"/>
      <c r="D7" s="75" t="s">
        <v>114</v>
      </c>
      <c r="E7" s="5" t="s">
        <v>113</v>
      </c>
      <c r="F7" s="8"/>
      <c r="G7" s="7" t="s">
        <v>90</v>
      </c>
      <c r="H7" s="5" t="s">
        <v>80</v>
      </c>
    </row>
    <row r="8" spans="1:8" x14ac:dyDescent="0.2">
      <c r="A8" s="5" t="s">
        <v>5</v>
      </c>
      <c r="B8" s="5" t="s">
        <v>6</v>
      </c>
      <c r="C8" s="5" t="s">
        <v>7</v>
      </c>
      <c r="D8" s="75" t="s">
        <v>115</v>
      </c>
      <c r="E8" s="6" t="s">
        <v>116</v>
      </c>
      <c r="F8" s="5" t="s">
        <v>8</v>
      </c>
      <c r="G8" s="5" t="s">
        <v>89</v>
      </c>
      <c r="H8" s="5" t="s">
        <v>79</v>
      </c>
    </row>
    <row r="9" spans="1:8" x14ac:dyDescent="0.2">
      <c r="A9" s="9"/>
      <c r="B9" s="9"/>
      <c r="C9" s="10" t="s">
        <v>9</v>
      </c>
      <c r="D9" s="76" t="s">
        <v>122</v>
      </c>
      <c r="E9" s="10" t="s">
        <v>117</v>
      </c>
      <c r="F9" s="11" t="s">
        <v>10</v>
      </c>
      <c r="G9" s="5"/>
      <c r="H9" s="11" t="s">
        <v>81</v>
      </c>
    </row>
    <row r="10" spans="1:8" x14ac:dyDescent="0.2">
      <c r="A10" s="12"/>
      <c r="B10" s="12"/>
      <c r="C10" s="12"/>
      <c r="D10" s="12"/>
      <c r="E10" s="12"/>
      <c r="F10" s="12"/>
      <c r="G10" s="13"/>
      <c r="H10" s="13"/>
    </row>
    <row r="11" spans="1:8" ht="13.5" x14ac:dyDescent="0.25">
      <c r="A11" s="14" t="s">
        <v>11</v>
      </c>
      <c r="B11" s="15">
        <v>67596300</v>
      </c>
      <c r="C11" s="18">
        <v>409336755</v>
      </c>
      <c r="D11" s="18">
        <f>SUM(D13:D31)</f>
        <v>9725520</v>
      </c>
      <c r="E11" s="18">
        <v>419224700</v>
      </c>
      <c r="F11" s="18">
        <v>49529695</v>
      </c>
      <c r="G11" s="17">
        <v>1</v>
      </c>
      <c r="H11" s="16">
        <v>0.115</v>
      </c>
    </row>
    <row r="12" spans="1:8" x14ac:dyDescent="0.2">
      <c r="A12" s="19"/>
      <c r="B12" s="15"/>
      <c r="C12" s="18"/>
      <c r="D12" s="18"/>
      <c r="E12" s="18"/>
      <c r="F12" s="18"/>
      <c r="G12" s="17"/>
      <c r="H12" s="20"/>
    </row>
    <row r="13" spans="1:8" x14ac:dyDescent="0.2">
      <c r="A13" s="22" t="s">
        <v>12</v>
      </c>
      <c r="B13" s="15">
        <v>397372</v>
      </c>
      <c r="C13" s="18">
        <v>0</v>
      </c>
      <c r="D13" s="18" t="s">
        <v>27</v>
      </c>
      <c r="E13" s="18">
        <v>0</v>
      </c>
      <c r="F13" s="18">
        <v>0</v>
      </c>
      <c r="G13" s="17">
        <v>1</v>
      </c>
      <c r="H13" s="70">
        <v>0.11814593701182206</v>
      </c>
    </row>
    <row r="14" spans="1:8" ht="15.75" customHeight="1" x14ac:dyDescent="0.2">
      <c r="A14" s="22" t="s">
        <v>56</v>
      </c>
      <c r="B14" s="15">
        <v>4180301</v>
      </c>
      <c r="C14" s="18">
        <v>0</v>
      </c>
      <c r="D14" s="121">
        <v>193212.26190476192</v>
      </c>
      <c r="E14" s="121">
        <v>713756.26190476189</v>
      </c>
      <c r="F14" s="121">
        <v>4729</v>
      </c>
      <c r="G14" s="123">
        <v>0.99412139421832257</v>
      </c>
      <c r="H14" s="70">
        <v>0.11814593701182206</v>
      </c>
    </row>
    <row r="15" spans="1:8" x14ac:dyDescent="0.2">
      <c r="A15" s="22" t="s">
        <v>57</v>
      </c>
      <c r="B15" s="15">
        <v>3206523</v>
      </c>
      <c r="C15" s="18">
        <v>520544</v>
      </c>
      <c r="D15" s="121"/>
      <c r="E15" s="121"/>
      <c r="F15" s="121"/>
      <c r="G15" s="123"/>
      <c r="H15" s="70">
        <v>0.1183361313270527</v>
      </c>
    </row>
    <row r="16" spans="1:8" x14ac:dyDescent="0.2">
      <c r="A16" s="22" t="s">
        <v>29</v>
      </c>
      <c r="B16" s="15">
        <v>7298124</v>
      </c>
      <c r="C16" s="18">
        <v>6637705</v>
      </c>
      <c r="D16" s="18">
        <v>-67744.835714285611</v>
      </c>
      <c r="E16" s="18">
        <v>6569960.1642857147</v>
      </c>
      <c r="F16" s="18">
        <v>328528</v>
      </c>
      <c r="G16" s="17">
        <v>0.88484286861854866</v>
      </c>
      <c r="H16" s="70">
        <v>0.1183361313270527</v>
      </c>
    </row>
    <row r="17" spans="1:8" x14ac:dyDescent="0.2">
      <c r="A17" s="22" t="s">
        <v>30</v>
      </c>
      <c r="B17" s="15">
        <v>6128705</v>
      </c>
      <c r="C17" s="18">
        <v>10866163</v>
      </c>
      <c r="D17" s="18">
        <v>149961.99761904764</v>
      </c>
      <c r="E17" s="18">
        <v>11016124.997619048</v>
      </c>
      <c r="F17" s="18">
        <v>768744</v>
      </c>
      <c r="G17" s="17">
        <v>0.77687654501799652</v>
      </c>
      <c r="H17" s="70">
        <v>0.1194259371165123</v>
      </c>
    </row>
    <row r="18" spans="1:8" x14ac:dyDescent="0.2">
      <c r="A18" s="22" t="s">
        <v>31</v>
      </c>
      <c r="B18" s="15">
        <v>6038731</v>
      </c>
      <c r="C18" s="18">
        <v>17695255</v>
      </c>
      <c r="D18" s="18">
        <v>222321.16428571433</v>
      </c>
      <c r="E18" s="18">
        <v>17917576.164285716</v>
      </c>
      <c r="F18" s="18">
        <v>1356103</v>
      </c>
      <c r="G18" s="17">
        <v>0.68621026594650891</v>
      </c>
      <c r="H18" s="70">
        <v>0.1207899509448775</v>
      </c>
    </row>
    <row r="19" spans="1:8" x14ac:dyDescent="0.2">
      <c r="A19" s="22" t="s">
        <v>32</v>
      </c>
      <c r="B19" s="15">
        <v>5767595</v>
      </c>
      <c r="C19" s="18">
        <v>23430970</v>
      </c>
      <c r="D19" s="18">
        <v>257431.33095238102</v>
      </c>
      <c r="E19" s="18">
        <v>23688401.33095238</v>
      </c>
      <c r="F19" s="18">
        <v>1878785</v>
      </c>
      <c r="G19" s="17">
        <v>0.59687503605966596</v>
      </c>
      <c r="H19" s="70">
        <v>0.12289998953434238</v>
      </c>
    </row>
    <row r="20" spans="1:8" x14ac:dyDescent="0.2">
      <c r="A20" s="22" t="s">
        <v>33</v>
      </c>
      <c r="B20" s="15">
        <v>5460768</v>
      </c>
      <c r="C20" s="18">
        <v>28601687</v>
      </c>
      <c r="D20" s="18">
        <v>416679.3309523809</v>
      </c>
      <c r="E20" s="18">
        <v>29018366.33095238</v>
      </c>
      <c r="F20" s="18">
        <v>2409293</v>
      </c>
      <c r="G20" s="17">
        <v>0.51155091328963276</v>
      </c>
      <c r="H20" s="70">
        <v>0.12577353537349556</v>
      </c>
    </row>
    <row r="21" spans="1:8" x14ac:dyDescent="0.2">
      <c r="A21" s="22" t="s">
        <v>34</v>
      </c>
      <c r="B21" s="15">
        <v>5497614</v>
      </c>
      <c r="C21" s="18">
        <v>34931252</v>
      </c>
      <c r="D21" s="18">
        <v>203444.75</v>
      </c>
      <c r="E21" s="18">
        <v>35134696.75</v>
      </c>
      <c r="F21" s="18">
        <v>3030288</v>
      </c>
      <c r="G21" s="17">
        <v>0.43076589990872283</v>
      </c>
      <c r="H21" s="70">
        <v>0.12952905336033843</v>
      </c>
    </row>
    <row r="22" spans="1:8" x14ac:dyDescent="0.2">
      <c r="A22" s="22" t="s">
        <v>35</v>
      </c>
      <c r="B22" s="15">
        <v>4979631</v>
      </c>
      <c r="C22" s="18">
        <v>36883159</v>
      </c>
      <c r="D22" s="18">
        <v>174611.66666666669</v>
      </c>
      <c r="E22" s="18">
        <v>37057770.666666664</v>
      </c>
      <c r="F22" s="18">
        <v>3357284</v>
      </c>
      <c r="G22" s="17">
        <v>0.34943579752146198</v>
      </c>
      <c r="H22" s="70">
        <v>0.13468099141479858</v>
      </c>
    </row>
    <row r="23" spans="1:8" x14ac:dyDescent="0.2">
      <c r="A23" s="22" t="s">
        <v>36</v>
      </c>
      <c r="B23" s="15">
        <v>4147888</v>
      </c>
      <c r="C23" s="18">
        <v>35007018</v>
      </c>
      <c r="D23" s="18">
        <v>234564.66666666669</v>
      </c>
      <c r="E23" s="18">
        <v>35241582.666666664</v>
      </c>
      <c r="F23" s="18">
        <v>3368062</v>
      </c>
      <c r="G23" s="17">
        <v>0.27576858496692869</v>
      </c>
      <c r="H23" s="70">
        <v>0.14101048524456314</v>
      </c>
    </row>
    <row r="24" spans="1:8" x14ac:dyDescent="0.2">
      <c r="A24" s="22" t="s">
        <v>37</v>
      </c>
      <c r="B24" s="15">
        <v>3387836</v>
      </c>
      <c r="C24" s="18">
        <v>32017000</v>
      </c>
      <c r="D24" s="18">
        <v>152184.66666666669</v>
      </c>
      <c r="E24" s="18">
        <v>32169184.666666668</v>
      </c>
      <c r="F24" s="18">
        <v>3269180</v>
      </c>
      <c r="G24" s="17">
        <v>0.21440593641959693</v>
      </c>
      <c r="H24" s="70">
        <v>0.14819582232525924</v>
      </c>
    </row>
    <row r="25" spans="1:8" x14ac:dyDescent="0.2">
      <c r="A25" s="22" t="s">
        <v>14</v>
      </c>
      <c r="B25" s="15">
        <v>7714561</v>
      </c>
      <c r="C25" s="18">
        <v>91549811</v>
      </c>
      <c r="D25" s="18">
        <v>911457</v>
      </c>
      <c r="E25" s="18">
        <v>92461268</v>
      </c>
      <c r="F25" s="18">
        <v>10711983</v>
      </c>
      <c r="G25" s="17">
        <v>0.16428727607872029</v>
      </c>
      <c r="H25" s="70">
        <v>0.15605203702957904</v>
      </c>
    </row>
    <row r="26" spans="1:8" x14ac:dyDescent="0.2">
      <c r="A26" s="22" t="s">
        <v>15</v>
      </c>
      <c r="B26" s="15">
        <v>1761926</v>
      </c>
      <c r="C26" s="18">
        <v>29849530</v>
      </c>
      <c r="D26" s="18">
        <v>660076</v>
      </c>
      <c r="E26" s="18">
        <v>30509606</v>
      </c>
      <c r="F26" s="18">
        <v>4188905</v>
      </c>
      <c r="G26" s="17">
        <v>5.0160304632058263E-2</v>
      </c>
      <c r="H26" s="70">
        <v>0.19388730886184591</v>
      </c>
    </row>
    <row r="27" spans="1:8" x14ac:dyDescent="0.2">
      <c r="A27" s="22" t="s">
        <v>58</v>
      </c>
      <c r="B27" s="15">
        <v>1393802</v>
      </c>
      <c r="C27" s="18">
        <v>39523750</v>
      </c>
      <c r="D27" s="18">
        <v>1884795</v>
      </c>
      <c r="E27" s="18">
        <v>41408545</v>
      </c>
      <c r="F27" s="18">
        <v>7439877</v>
      </c>
      <c r="G27" s="17">
        <v>2.4094883891573948E-2</v>
      </c>
      <c r="H27" s="70">
        <v>0.21937988264134375</v>
      </c>
    </row>
    <row r="28" spans="1:8" x14ac:dyDescent="0.2">
      <c r="A28" s="22" t="s">
        <v>54</v>
      </c>
      <c r="B28" s="15">
        <v>188910</v>
      </c>
      <c r="C28" s="18">
        <v>12440366</v>
      </c>
      <c r="D28" s="18">
        <v>1261274</v>
      </c>
      <c r="E28" s="18">
        <v>13701640</v>
      </c>
      <c r="F28" s="18">
        <v>3654120</v>
      </c>
      <c r="G28" s="17">
        <v>3.4753825283336515E-3</v>
      </c>
      <c r="H28" s="70">
        <v>0.28185930459926056</v>
      </c>
    </row>
    <row r="29" spans="1:8" x14ac:dyDescent="0.2">
      <c r="A29" s="22" t="s">
        <v>59</v>
      </c>
      <c r="B29" s="15">
        <v>43963</v>
      </c>
      <c r="C29" s="18">
        <v>7164497</v>
      </c>
      <c r="D29" s="18">
        <v>1764680</v>
      </c>
      <c r="E29" s="18">
        <v>8929177</v>
      </c>
      <c r="F29" s="18">
        <v>2752102</v>
      </c>
      <c r="G29" s="17">
        <v>6.8070293788269473E-4</v>
      </c>
      <c r="H29" s="70">
        <v>0.29833133075268736</v>
      </c>
    </row>
    <row r="30" spans="1:8" x14ac:dyDescent="0.2">
      <c r="A30" s="22" t="s">
        <v>24</v>
      </c>
      <c r="B30" s="15">
        <v>1404</v>
      </c>
      <c r="C30" s="18">
        <v>946146</v>
      </c>
      <c r="D30" s="18">
        <v>477987</v>
      </c>
      <c r="E30" s="18">
        <v>1424133</v>
      </c>
      <c r="F30" s="18">
        <v>408405</v>
      </c>
      <c r="G30" s="17">
        <v>3.0327103702421582E-5</v>
      </c>
      <c r="H30" s="70">
        <v>0.27439650842246527</v>
      </c>
    </row>
    <row r="31" spans="1:8" x14ac:dyDescent="0.2">
      <c r="A31" s="22" t="s">
        <v>48</v>
      </c>
      <c r="B31" s="15">
        <v>646</v>
      </c>
      <c r="C31" s="18">
        <v>1434327</v>
      </c>
      <c r="D31" s="18">
        <v>828584</v>
      </c>
      <c r="E31" s="18">
        <v>2262911</v>
      </c>
      <c r="F31" s="18">
        <v>603307</v>
      </c>
      <c r="G31" s="17">
        <v>9.5567360935435807E-6</v>
      </c>
      <c r="H31" s="70">
        <v>0.26660659654754432</v>
      </c>
    </row>
    <row r="32" spans="1:8" x14ac:dyDescent="0.2">
      <c r="B32" s="6"/>
      <c r="C32" s="5"/>
      <c r="D32" s="5"/>
      <c r="E32" s="18"/>
      <c r="F32" s="23"/>
      <c r="G32" s="21"/>
      <c r="H32" s="20"/>
    </row>
    <row r="33" spans="1:9" x14ac:dyDescent="0.2">
      <c r="A33" s="9"/>
      <c r="B33" s="11"/>
      <c r="C33" s="11"/>
      <c r="D33" s="11"/>
      <c r="E33" s="11"/>
      <c r="F33" s="9"/>
      <c r="G33" s="24"/>
      <c r="H33" s="24"/>
      <c r="I33" s="31"/>
    </row>
    <row r="34" spans="1:9" x14ac:dyDescent="0.2">
      <c r="A34" s="25" t="s">
        <v>82</v>
      </c>
    </row>
    <row r="35" spans="1:9" ht="41.45" customHeight="1" x14ac:dyDescent="0.2">
      <c r="A35" s="113" t="s">
        <v>123</v>
      </c>
      <c r="B35" s="113"/>
      <c r="C35" s="113"/>
      <c r="D35" s="113"/>
      <c r="E35" s="113"/>
      <c r="F35" s="113"/>
      <c r="G35" s="113"/>
      <c r="H35" s="113"/>
    </row>
    <row r="36" spans="1:9" ht="41.45" customHeight="1" x14ac:dyDescent="0.2">
      <c r="A36" s="122" t="s">
        <v>131</v>
      </c>
      <c r="B36" s="122"/>
      <c r="C36" s="122"/>
      <c r="D36" s="122"/>
      <c r="E36" s="122"/>
      <c r="F36" s="122"/>
      <c r="G36" s="122"/>
      <c r="H36" s="122"/>
    </row>
    <row r="37" spans="1:9" x14ac:dyDescent="0.2">
      <c r="A37" s="26" t="s">
        <v>110</v>
      </c>
    </row>
    <row r="38" spans="1:9" x14ac:dyDescent="0.2">
      <c r="A38" s="27" t="s">
        <v>127</v>
      </c>
    </row>
    <row r="39" spans="1:9" x14ac:dyDescent="0.2">
      <c r="A39" s="28" t="s">
        <v>60</v>
      </c>
    </row>
    <row r="41" spans="1:9" ht="15.75" x14ac:dyDescent="0.25">
      <c r="A41"/>
      <c r="B41"/>
      <c r="C41"/>
    </row>
    <row r="42" spans="1:9" ht="15.75" x14ac:dyDescent="0.25">
      <c r="A42"/>
      <c r="B42"/>
      <c r="C42"/>
      <c r="D42" s="3"/>
      <c r="E42" s="3"/>
      <c r="F42" s="3"/>
      <c r="G42" s="3"/>
    </row>
    <row r="43" spans="1:9" ht="15.75" x14ac:dyDescent="0.25">
      <c r="A43"/>
      <c r="B43"/>
      <c r="C43"/>
      <c r="D43" s="30"/>
      <c r="E43" s="30"/>
      <c r="F43" s="30"/>
      <c r="G43" s="3"/>
      <c r="H43" s="31"/>
    </row>
    <row r="44" spans="1:9" ht="15.75" x14ac:dyDescent="0.25">
      <c r="A44"/>
      <c r="B44"/>
      <c r="C44"/>
      <c r="D44" s="3"/>
      <c r="E44" s="3"/>
      <c r="F44" s="3"/>
      <c r="G44" s="3"/>
    </row>
    <row r="45" spans="1:9" ht="15.75" x14ac:dyDescent="0.25">
      <c r="A45"/>
      <c r="B45"/>
      <c r="C45"/>
      <c r="D45" s="30"/>
      <c r="E45" s="30"/>
      <c r="F45" s="30"/>
      <c r="G45" s="31"/>
      <c r="H45" s="31"/>
    </row>
    <row r="46" spans="1:9" ht="15.75" x14ac:dyDescent="0.25">
      <c r="A46"/>
      <c r="B46"/>
      <c r="C46"/>
      <c r="D46" s="30"/>
      <c r="E46" s="30"/>
      <c r="F46" s="30"/>
      <c r="G46" s="31"/>
      <c r="H46" s="31"/>
    </row>
    <row r="47" spans="1:9" ht="15.75" x14ac:dyDescent="0.25">
      <c r="A47"/>
      <c r="B47"/>
      <c r="C47"/>
      <c r="D47" s="30"/>
      <c r="E47" s="30"/>
      <c r="F47" s="30"/>
      <c r="G47" s="31"/>
      <c r="H47" s="31"/>
    </row>
    <row r="48" spans="1:9" ht="15.75" x14ac:dyDescent="0.25">
      <c r="A48"/>
      <c r="B48"/>
      <c r="C48"/>
      <c r="D48" s="30"/>
      <c r="E48" s="30"/>
      <c r="F48" s="30"/>
      <c r="G48" s="31"/>
      <c r="H48" s="31"/>
    </row>
    <row r="49" spans="1:8" ht="15.75" x14ac:dyDescent="0.25">
      <c r="A49"/>
      <c r="B49"/>
      <c r="C49"/>
      <c r="D49" s="30"/>
      <c r="E49" s="30"/>
      <c r="F49" s="30"/>
      <c r="G49" s="31"/>
      <c r="H49" s="31"/>
    </row>
    <row r="50" spans="1:8" ht="15.75" x14ac:dyDescent="0.25">
      <c r="A50"/>
      <c r="B50"/>
      <c r="C50"/>
      <c r="D50" s="30"/>
      <c r="E50" s="30"/>
      <c r="F50" s="30"/>
      <c r="G50" s="31"/>
      <c r="H50" s="31"/>
    </row>
    <row r="51" spans="1:8" ht="15.75" x14ac:dyDescent="0.25">
      <c r="A51"/>
      <c r="B51"/>
      <c r="C51"/>
    </row>
    <row r="52" spans="1:8" ht="15.75" x14ac:dyDescent="0.25">
      <c r="A52"/>
      <c r="B52"/>
      <c r="C52"/>
    </row>
    <row r="53" spans="1:8" ht="15.75" x14ac:dyDescent="0.25">
      <c r="A53"/>
      <c r="B53"/>
      <c r="C53"/>
    </row>
    <row r="54" spans="1:8" ht="15.75" x14ac:dyDescent="0.25">
      <c r="A54"/>
      <c r="B54"/>
      <c r="C54"/>
    </row>
    <row r="55" spans="1:8" ht="15.75" x14ac:dyDescent="0.25">
      <c r="A55"/>
      <c r="B55"/>
      <c r="C55"/>
    </row>
    <row r="56" spans="1:8" ht="15.75" x14ac:dyDescent="0.25">
      <c r="A56"/>
      <c r="B56"/>
      <c r="C56"/>
    </row>
    <row r="57" spans="1:8" ht="15.75" x14ac:dyDescent="0.25">
      <c r="A57"/>
      <c r="B57"/>
      <c r="C57"/>
    </row>
    <row r="58" spans="1:8" ht="15.75" x14ac:dyDescent="0.25">
      <c r="A58"/>
      <c r="B58"/>
      <c r="C58"/>
    </row>
    <row r="59" spans="1:8" ht="15.75" x14ac:dyDescent="0.25">
      <c r="A59"/>
      <c r="B59"/>
      <c r="C59"/>
    </row>
  </sheetData>
  <mergeCells count="9">
    <mergeCell ref="A35:H35"/>
    <mergeCell ref="A36:H36"/>
    <mergeCell ref="F14:F15"/>
    <mergeCell ref="G14:G15"/>
    <mergeCell ref="A3:H3"/>
    <mergeCell ref="A4:H4"/>
    <mergeCell ref="C6:F6"/>
    <mergeCell ref="D14:D15"/>
    <mergeCell ref="E14:E15"/>
  </mergeCells>
  <hyperlinks>
    <hyperlink ref="A39" r:id="rId1" xr:uid="{00000000-0004-0000-0B00-000000000000}"/>
  </hyperlinks>
  <pageMargins left="0.7" right="0.7" top="0.75" bottom="0.75" header="0.3" footer="0.3"/>
  <pageSetup scale="83"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65"/>
  <sheetViews>
    <sheetView showGridLines="0" workbookViewId="0"/>
  </sheetViews>
  <sheetFormatPr defaultColWidth="10.875" defaultRowHeight="12.75" x14ac:dyDescent="0.2"/>
  <cols>
    <col min="1" max="1" width="31.625" style="3" customWidth="1"/>
    <col min="2" max="2" width="13.375" style="40" customWidth="1"/>
    <col min="3" max="3" width="15.625" style="40" customWidth="1"/>
    <col min="4" max="5" width="15.625" style="86" customWidth="1"/>
    <col min="6" max="6" width="15.625" style="2" customWidth="1"/>
    <col min="7" max="7" width="13.375" style="34" customWidth="1"/>
    <col min="8" max="8" width="13.375" style="3" customWidth="1"/>
    <col min="9" max="16384" width="10.875" style="3"/>
  </cols>
  <sheetData>
    <row r="1" spans="1:8" x14ac:dyDescent="0.2">
      <c r="A1" s="1">
        <v>44405</v>
      </c>
    </row>
    <row r="2" spans="1:8" x14ac:dyDescent="0.2">
      <c r="A2" s="1"/>
    </row>
    <row r="3" spans="1:8" ht="13.5" x14ac:dyDescent="0.25">
      <c r="A3" s="108" t="s">
        <v>130</v>
      </c>
      <c r="B3" s="108"/>
      <c r="C3" s="108"/>
      <c r="D3" s="108"/>
      <c r="E3" s="108"/>
      <c r="F3" s="108"/>
      <c r="G3" s="108"/>
      <c r="H3" s="108"/>
    </row>
    <row r="4" spans="1:8" x14ac:dyDescent="0.2">
      <c r="A4" s="115" t="s">
        <v>0</v>
      </c>
      <c r="B4" s="115"/>
      <c r="C4" s="115"/>
      <c r="D4" s="115"/>
      <c r="E4" s="115"/>
      <c r="F4" s="115"/>
      <c r="G4" s="115"/>
      <c r="H4" s="115"/>
    </row>
    <row r="5" spans="1:8" ht="13.5" thickBot="1" x14ac:dyDescent="0.25"/>
    <row r="6" spans="1:8" ht="13.5" thickTop="1" x14ac:dyDescent="0.2">
      <c r="A6" s="4"/>
      <c r="B6" s="4"/>
      <c r="C6" s="110" t="s">
        <v>1</v>
      </c>
      <c r="D6" s="116"/>
      <c r="E6" s="116"/>
      <c r="F6" s="111"/>
      <c r="G6" s="102"/>
      <c r="H6" s="4" t="s">
        <v>4</v>
      </c>
    </row>
    <row r="7" spans="1:8" x14ac:dyDescent="0.2">
      <c r="A7" s="5" t="s">
        <v>2</v>
      </c>
      <c r="B7" s="5" t="s">
        <v>3</v>
      </c>
      <c r="C7" s="8"/>
      <c r="D7" s="75" t="s">
        <v>114</v>
      </c>
      <c r="E7" s="5" t="s">
        <v>113</v>
      </c>
      <c r="F7" s="8"/>
      <c r="G7" s="103" t="s">
        <v>90</v>
      </c>
      <c r="H7" s="5" t="s">
        <v>80</v>
      </c>
    </row>
    <row r="8" spans="1:8" x14ac:dyDescent="0.2">
      <c r="A8" s="5" t="s">
        <v>5</v>
      </c>
      <c r="B8" s="5" t="s">
        <v>6</v>
      </c>
      <c r="C8" s="5" t="s">
        <v>7</v>
      </c>
      <c r="D8" s="75" t="s">
        <v>115</v>
      </c>
      <c r="E8" s="6" t="s">
        <v>116</v>
      </c>
      <c r="F8" s="5" t="s">
        <v>8</v>
      </c>
      <c r="G8" s="104" t="s">
        <v>89</v>
      </c>
      <c r="H8" s="5" t="s">
        <v>79</v>
      </c>
    </row>
    <row r="9" spans="1:8" x14ac:dyDescent="0.2">
      <c r="A9" s="9"/>
      <c r="B9" s="9"/>
      <c r="C9" s="10" t="s">
        <v>9</v>
      </c>
      <c r="D9" s="76" t="s">
        <v>122</v>
      </c>
      <c r="E9" s="10" t="s">
        <v>117</v>
      </c>
      <c r="F9" s="11" t="s">
        <v>10</v>
      </c>
      <c r="G9" s="104"/>
      <c r="H9" s="11" t="s">
        <v>81</v>
      </c>
    </row>
    <row r="10" spans="1:8" x14ac:dyDescent="0.2">
      <c r="A10" s="12"/>
      <c r="B10" s="12"/>
      <c r="C10" s="12"/>
      <c r="D10" s="12"/>
      <c r="E10" s="12"/>
      <c r="F10" s="12"/>
      <c r="G10" s="105"/>
      <c r="H10" s="13"/>
    </row>
    <row r="11" spans="1:8" ht="13.5" x14ac:dyDescent="0.25">
      <c r="A11" s="14" t="s">
        <v>11</v>
      </c>
      <c r="B11" s="15">
        <v>58250188</v>
      </c>
      <c r="C11" s="18">
        <v>249429182</v>
      </c>
      <c r="D11" s="18">
        <f>SUM(D12:D39)</f>
        <v>4576606</v>
      </c>
      <c r="E11" s="18">
        <v>254005788</v>
      </c>
      <c r="F11" s="18">
        <v>29613722</v>
      </c>
      <c r="G11" s="17">
        <v>1</v>
      </c>
      <c r="H11" s="70">
        <v>0.11658679998268386</v>
      </c>
    </row>
    <row r="12" spans="1:8" x14ac:dyDescent="0.2">
      <c r="A12" s="19"/>
      <c r="B12" s="15"/>
      <c r="C12" s="18"/>
      <c r="D12" s="18"/>
      <c r="E12" s="18"/>
      <c r="F12" s="18"/>
      <c r="G12" s="17"/>
      <c r="H12" s="29"/>
    </row>
    <row r="13" spans="1:8" x14ac:dyDescent="0.2">
      <c r="A13" s="91" t="s">
        <v>12</v>
      </c>
      <c r="B13" s="92">
        <v>432024</v>
      </c>
      <c r="C13" s="93">
        <v>0</v>
      </c>
      <c r="D13" s="93">
        <f>'[1]1955 Data'!AG5</f>
        <v>56707</v>
      </c>
      <c r="E13" s="93">
        <v>56707</v>
      </c>
      <c r="F13" s="93" t="s">
        <v>27</v>
      </c>
      <c r="G13" s="106">
        <v>1</v>
      </c>
      <c r="H13" s="70">
        <v>0.11658679998268386</v>
      </c>
    </row>
    <row r="14" spans="1:8" x14ac:dyDescent="0.2">
      <c r="A14" s="22" t="s">
        <v>56</v>
      </c>
      <c r="B14" s="15">
        <v>3839333</v>
      </c>
      <c r="C14" s="18">
        <v>1261713</v>
      </c>
      <c r="D14" s="93">
        <f>'[1]1955 Data'!AG6</f>
        <v>12664</v>
      </c>
      <c r="E14" s="18">
        <v>1274377</v>
      </c>
      <c r="F14" s="18" t="s">
        <v>27</v>
      </c>
      <c r="G14" s="17">
        <v>0.99258330290710817</v>
      </c>
      <c r="H14" s="70">
        <v>0.11661283389326382</v>
      </c>
    </row>
    <row r="15" spans="1:8" x14ac:dyDescent="0.2">
      <c r="A15" s="22" t="s">
        <v>57</v>
      </c>
      <c r="B15" s="15">
        <v>3202710</v>
      </c>
      <c r="C15" s="18">
        <v>2566114</v>
      </c>
      <c r="D15" s="93">
        <f>'[1]1955 Data'!AG7</f>
        <v>25177</v>
      </c>
      <c r="E15" s="18">
        <v>2591291</v>
      </c>
      <c r="F15" s="18">
        <v>42172</v>
      </c>
      <c r="G15" s="17">
        <v>0.92667221949566925</v>
      </c>
      <c r="H15" s="70">
        <v>0.11720097631933904</v>
      </c>
    </row>
    <row r="16" spans="1:8" x14ac:dyDescent="0.2">
      <c r="A16" s="22" t="s">
        <v>61</v>
      </c>
      <c r="B16" s="15">
        <v>4523556</v>
      </c>
      <c r="C16" s="18">
        <v>5616459</v>
      </c>
      <c r="D16" s="93">
        <f>'[1]1955 Data'!AG8</f>
        <v>48173</v>
      </c>
      <c r="E16" s="18">
        <v>5664632</v>
      </c>
      <c r="F16" s="18">
        <v>216479</v>
      </c>
      <c r="G16" s="17">
        <v>0.87169025102545594</v>
      </c>
      <c r="H16" s="70">
        <v>0.11824674673645788</v>
      </c>
    </row>
    <row r="17" spans="1:10" x14ac:dyDescent="0.2">
      <c r="A17" s="22" t="s">
        <v>62</v>
      </c>
      <c r="B17" s="15">
        <v>4125462</v>
      </c>
      <c r="C17" s="18">
        <v>7212429</v>
      </c>
      <c r="D17" s="93">
        <f>'[1]1955 Data'!AG9</f>
        <v>58158</v>
      </c>
      <c r="E17" s="18">
        <v>7270587</v>
      </c>
      <c r="F17" s="18">
        <v>352948</v>
      </c>
      <c r="G17" s="17">
        <v>0.79403288792819005</v>
      </c>
      <c r="H17" s="70">
        <v>0.12010153589629433</v>
      </c>
    </row>
    <row r="18" spans="1:10" x14ac:dyDescent="0.2">
      <c r="A18" s="22" t="s">
        <v>63</v>
      </c>
      <c r="B18" s="15">
        <v>4116843</v>
      </c>
      <c r="C18" s="18">
        <v>9275007</v>
      </c>
      <c r="D18" s="93">
        <f>'[1]1955 Data'!AG10</f>
        <v>75128</v>
      </c>
      <c r="E18" s="18">
        <v>9350135</v>
      </c>
      <c r="F18" s="18">
        <v>551714</v>
      </c>
      <c r="G18" s="17">
        <v>0.72320973453338899</v>
      </c>
      <c r="H18" s="70">
        <v>0.12229535680124133</v>
      </c>
    </row>
    <row r="19" spans="1:10" x14ac:dyDescent="0.2">
      <c r="A19" s="22" t="s">
        <v>64</v>
      </c>
      <c r="B19" s="15">
        <v>4311841</v>
      </c>
      <c r="C19" s="18">
        <v>11858501</v>
      </c>
      <c r="D19" s="93">
        <f>'[1]1955 Data'!AG11</f>
        <v>67883</v>
      </c>
      <c r="E19" s="18">
        <v>11926384</v>
      </c>
      <c r="F19" s="18">
        <v>793795</v>
      </c>
      <c r="G19" s="17">
        <v>0.65253454632627106</v>
      </c>
      <c r="H19" s="70">
        <v>0.12489311421218036</v>
      </c>
      <c r="J19" s="31"/>
    </row>
    <row r="20" spans="1:10" x14ac:dyDescent="0.2">
      <c r="A20" s="22" t="s">
        <v>65</v>
      </c>
      <c r="B20" s="15">
        <v>4329594</v>
      </c>
      <c r="C20" s="18">
        <v>14065897</v>
      </c>
      <c r="D20" s="93">
        <f>'[1]1955 Data'!AG12</f>
        <v>70701</v>
      </c>
      <c r="E20" s="18">
        <v>14136598</v>
      </c>
      <c r="F20" s="18">
        <v>1067354</v>
      </c>
      <c r="G20" s="17">
        <v>0.57851176377319158</v>
      </c>
      <c r="H20" s="70">
        <v>0.12811599298518436</v>
      </c>
      <c r="J20" s="31"/>
    </row>
    <row r="21" spans="1:10" x14ac:dyDescent="0.2">
      <c r="A21" s="22" t="s">
        <v>66</v>
      </c>
      <c r="B21" s="15">
        <v>4335429</v>
      </c>
      <c r="C21" s="18">
        <v>16254518</v>
      </c>
      <c r="D21" s="93">
        <f>'[1]1955 Data'!AG13</f>
        <v>60559</v>
      </c>
      <c r="E21" s="18">
        <v>16315077</v>
      </c>
      <c r="F21" s="18">
        <v>1314408</v>
      </c>
      <c r="G21" s="17">
        <v>0.50418420967156363</v>
      </c>
      <c r="H21" s="70">
        <v>0.1318028594501689</v>
      </c>
      <c r="J21" s="31"/>
    </row>
    <row r="22" spans="1:10" x14ac:dyDescent="0.2">
      <c r="A22" s="22" t="s">
        <v>67</v>
      </c>
      <c r="B22" s="15">
        <v>4169883</v>
      </c>
      <c r="C22" s="18">
        <v>17713481</v>
      </c>
      <c r="D22" s="93">
        <f>'[1]1955 Data'!AG14</f>
        <v>75074.5</v>
      </c>
      <c r="E22" s="18">
        <v>17788555.5</v>
      </c>
      <c r="F22" s="18">
        <v>1503118</v>
      </c>
      <c r="G22" s="17">
        <v>0.42975648421941576</v>
      </c>
      <c r="H22" s="70">
        <v>0.13631135799805846</v>
      </c>
      <c r="J22" s="31"/>
    </row>
    <row r="23" spans="1:10" x14ac:dyDescent="0.2">
      <c r="A23" s="22" t="s">
        <v>68</v>
      </c>
      <c r="B23" s="15">
        <v>3838738</v>
      </c>
      <c r="C23" s="18">
        <v>18217089</v>
      </c>
      <c r="D23" s="93">
        <f>'[1]1955 Data'!AG15</f>
        <v>68684.5</v>
      </c>
      <c r="E23" s="18">
        <v>18285773.5</v>
      </c>
      <c r="F23" s="18">
        <v>1626236</v>
      </c>
      <c r="G23" s="17">
        <v>0.35817074101117063</v>
      </c>
      <c r="H23" s="70">
        <v>0.14180951593482213</v>
      </c>
      <c r="J23" s="31"/>
    </row>
    <row r="24" spans="1:10" x14ac:dyDescent="0.2">
      <c r="A24" s="22" t="s">
        <v>33</v>
      </c>
      <c r="B24" s="15">
        <v>5862618</v>
      </c>
      <c r="C24" s="18">
        <v>32061640</v>
      </c>
      <c r="D24" s="93">
        <f>'[1]1955 Data'!AG16</f>
        <v>181447</v>
      </c>
      <c r="E24" s="18">
        <v>32243087</v>
      </c>
      <c r="F24" s="18">
        <v>3076915</v>
      </c>
      <c r="G24" s="17">
        <v>0.29226987215903921</v>
      </c>
      <c r="H24" s="70">
        <v>0.14828349460494239</v>
      </c>
      <c r="J24" s="31"/>
    </row>
    <row r="25" spans="1:10" x14ac:dyDescent="0.2">
      <c r="A25" s="22" t="s">
        <v>34</v>
      </c>
      <c r="B25" s="15">
        <v>3871849</v>
      </c>
      <c r="C25" s="18">
        <v>25020880</v>
      </c>
      <c r="D25" s="93">
        <f>'[1]1955 Data'!AG17</f>
        <v>140086</v>
      </c>
      <c r="E25" s="18">
        <v>25160966</v>
      </c>
      <c r="F25" s="18">
        <v>2712048</v>
      </c>
      <c r="G25" s="17">
        <v>0.19162439441397167</v>
      </c>
      <c r="H25" s="70">
        <v>0.16283656900346452</v>
      </c>
      <c r="J25" s="31"/>
    </row>
    <row r="26" spans="1:10" x14ac:dyDescent="0.2">
      <c r="A26" s="22" t="s">
        <v>35</v>
      </c>
      <c r="B26" s="15">
        <v>2400131</v>
      </c>
      <c r="C26" s="18">
        <v>17897442</v>
      </c>
      <c r="D26" s="93">
        <f>'[1]1955 Data'!AG18</f>
        <v>113352</v>
      </c>
      <c r="E26" s="18">
        <v>18010794</v>
      </c>
      <c r="F26" s="18">
        <v>2122710</v>
      </c>
      <c r="G26" s="17">
        <v>0.12515509821187187</v>
      </c>
      <c r="H26" s="70">
        <v>0.17790131776884763</v>
      </c>
      <c r="J26" s="31"/>
    </row>
    <row r="27" spans="1:10" x14ac:dyDescent="0.2">
      <c r="A27" s="22" t="s">
        <v>36</v>
      </c>
      <c r="B27" s="15">
        <v>1412757</v>
      </c>
      <c r="C27" s="18">
        <v>11940018</v>
      </c>
      <c r="D27" s="93">
        <f>'[1]1955 Data'!AG19</f>
        <v>122057</v>
      </c>
      <c r="E27" s="18">
        <v>12062075</v>
      </c>
      <c r="F27" s="18">
        <v>1531892</v>
      </c>
      <c r="G27" s="17">
        <v>8.3951265530679484E-2</v>
      </c>
      <c r="H27" s="70">
        <v>0.19252896464402994</v>
      </c>
      <c r="J27" s="31"/>
    </row>
    <row r="28" spans="1:10" x14ac:dyDescent="0.2">
      <c r="A28" s="22" t="s">
        <v>37</v>
      </c>
      <c r="B28" s="15">
        <v>912095</v>
      </c>
      <c r="C28" s="18">
        <v>8622218</v>
      </c>
      <c r="D28" s="93">
        <f>'[1]1955 Data'!AG20</f>
        <v>96296</v>
      </c>
      <c r="E28" s="18">
        <v>8718514</v>
      </c>
      <c r="F28" s="18">
        <v>1170459</v>
      </c>
      <c r="G28" s="17">
        <v>5.9698004751503976E-2</v>
      </c>
      <c r="H28" s="70">
        <v>0.20530450680358836</v>
      </c>
      <c r="J28" s="31"/>
    </row>
    <row r="29" spans="1:10" x14ac:dyDescent="0.2">
      <c r="A29" s="22" t="s">
        <v>14</v>
      </c>
      <c r="B29" s="15">
        <v>1518296</v>
      </c>
      <c r="C29" s="18">
        <v>17923575</v>
      </c>
      <c r="D29" s="93">
        <f>'[1]1955 Data'!AG21</f>
        <v>429475</v>
      </c>
      <c r="E29" s="18">
        <v>18353050</v>
      </c>
      <c r="F29" s="18">
        <v>2692340</v>
      </c>
      <c r="G29" s="17">
        <v>4.4039772026143502E-2</v>
      </c>
      <c r="H29" s="70">
        <v>0.21695998145633788</v>
      </c>
      <c r="J29" s="31"/>
    </row>
    <row r="30" spans="1:10" x14ac:dyDescent="0.2">
      <c r="A30" s="22" t="s">
        <v>15</v>
      </c>
      <c r="B30" s="15">
        <v>425989</v>
      </c>
      <c r="C30" s="18">
        <v>7300263</v>
      </c>
      <c r="D30" s="93">
        <f>'[1]1955 Data'!AG22</f>
        <v>266580</v>
      </c>
      <c r="E30" s="18">
        <v>7566843</v>
      </c>
      <c r="F30" s="18">
        <v>1308272</v>
      </c>
      <c r="G30" s="17">
        <v>1.7974688768386465E-2</v>
      </c>
      <c r="H30" s="70">
        <v>0.25401865122135597</v>
      </c>
    </row>
    <row r="31" spans="1:10" x14ac:dyDescent="0.2">
      <c r="A31" s="22" t="s">
        <v>16</v>
      </c>
      <c r="B31" s="15">
        <v>210289</v>
      </c>
      <c r="C31" s="18">
        <v>4683237</v>
      </c>
      <c r="D31" s="93">
        <f>'[1]1955 Data'!AG23</f>
        <v>216273</v>
      </c>
      <c r="E31" s="18">
        <v>4899510</v>
      </c>
      <c r="F31" s="18">
        <v>961080</v>
      </c>
      <c r="G31" s="17">
        <v>1.0661596491328062E-2</v>
      </c>
      <c r="H31" s="70">
        <v>0.27656141814157165</v>
      </c>
    </row>
    <row r="32" spans="1:10" x14ac:dyDescent="0.2">
      <c r="A32" s="22" t="s">
        <v>17</v>
      </c>
      <c r="B32" s="15">
        <v>120617</v>
      </c>
      <c r="C32" s="18">
        <v>3289658</v>
      </c>
      <c r="D32" s="93">
        <f>'[1]1955 Data'!AG24</f>
        <v>179600</v>
      </c>
      <c r="E32" s="18">
        <v>3469258</v>
      </c>
      <c r="F32" s="18">
        <v>745939</v>
      </c>
      <c r="G32" s="17">
        <v>7.0514965548265701E-3</v>
      </c>
      <c r="H32" s="70">
        <v>0.2942022939405034</v>
      </c>
    </row>
    <row r="33" spans="1:8" x14ac:dyDescent="0.2">
      <c r="A33" s="22" t="s">
        <v>53</v>
      </c>
      <c r="B33" s="15">
        <v>190707</v>
      </c>
      <c r="C33" s="18">
        <v>7142830</v>
      </c>
      <c r="D33" s="93">
        <f>'[1]1955 Data'!AG25</f>
        <v>492260</v>
      </c>
      <c r="E33" s="18">
        <v>7635090</v>
      </c>
      <c r="F33" s="18">
        <v>1962136</v>
      </c>
      <c r="G33" s="17">
        <v>4.9808251262639701E-3</v>
      </c>
      <c r="H33" s="70">
        <v>0.30876760338241127</v>
      </c>
    </row>
    <row r="34" spans="1:8" x14ac:dyDescent="0.2">
      <c r="A34" s="22" t="s">
        <v>54</v>
      </c>
      <c r="B34" s="15">
        <v>77604</v>
      </c>
      <c r="C34" s="18">
        <v>5151675</v>
      </c>
      <c r="D34" s="93">
        <f>'[1]1955 Data'!AG26</f>
        <v>557525</v>
      </c>
      <c r="E34" s="18">
        <v>5709200</v>
      </c>
      <c r="F34" s="18">
        <v>1852467</v>
      </c>
      <c r="G34" s="17">
        <v>1.7068957786024656E-3</v>
      </c>
      <c r="H34" s="70">
        <v>0.34398187357680288</v>
      </c>
    </row>
    <row r="35" spans="1:8" x14ac:dyDescent="0.2">
      <c r="A35" s="22" t="s">
        <v>69</v>
      </c>
      <c r="B35" s="15">
        <v>12960</v>
      </c>
      <c r="C35" s="18">
        <v>1549762</v>
      </c>
      <c r="D35" s="93">
        <f>'[1]1955 Data'!AG27</f>
        <v>249544</v>
      </c>
      <c r="E35" s="18">
        <v>1799306</v>
      </c>
      <c r="F35" s="18">
        <v>653397</v>
      </c>
      <c r="G35" s="17">
        <v>3.7464256767720647E-4</v>
      </c>
      <c r="H35" s="70">
        <v>0.36417193677178844</v>
      </c>
    </row>
    <row r="36" spans="1:8" x14ac:dyDescent="0.2">
      <c r="A36" s="22" t="s">
        <v>70</v>
      </c>
      <c r="B36" s="15">
        <v>3946</v>
      </c>
      <c r="C36" s="18">
        <v>675565</v>
      </c>
      <c r="D36" s="93">
        <f>'[1]1955 Data'!AG28</f>
        <v>151281</v>
      </c>
      <c r="E36" s="18">
        <v>826846</v>
      </c>
      <c r="F36" s="18">
        <v>305830</v>
      </c>
      <c r="G36" s="17">
        <v>1.5215401536558131E-4</v>
      </c>
      <c r="H36" s="70">
        <v>0.36467214168561513</v>
      </c>
    </row>
    <row r="37" spans="1:8" x14ac:dyDescent="0.2">
      <c r="A37" s="22" t="s">
        <v>23</v>
      </c>
      <c r="B37" s="15">
        <v>4022</v>
      </c>
      <c r="C37" s="18">
        <v>1143650</v>
      </c>
      <c r="D37" s="93">
        <f>'[1]1955 Data'!AG29</f>
        <v>346028</v>
      </c>
      <c r="E37" s="18">
        <v>1489678</v>
      </c>
      <c r="F37" s="18">
        <v>549179</v>
      </c>
      <c r="G37" s="17">
        <v>8.4411744731192976E-5</v>
      </c>
      <c r="H37" s="70">
        <v>0.36318404002307747</v>
      </c>
    </row>
    <row r="38" spans="1:8" x14ac:dyDescent="0.2">
      <c r="A38" s="22" t="s">
        <v>24</v>
      </c>
      <c r="B38" s="15">
        <v>628</v>
      </c>
      <c r="C38" s="18">
        <v>417978</v>
      </c>
      <c r="D38" s="93">
        <f>'[1]1955 Data'!AG30</f>
        <v>170808</v>
      </c>
      <c r="E38" s="18">
        <v>588786</v>
      </c>
      <c r="F38" s="18">
        <v>209848</v>
      </c>
      <c r="G38" s="17">
        <v>1.5364757277693251E-5</v>
      </c>
      <c r="H38" s="70">
        <v>0.35736741983682663</v>
      </c>
    </row>
    <row r="39" spans="1:8" x14ac:dyDescent="0.2">
      <c r="A39" s="22" t="s">
        <v>48</v>
      </c>
      <c r="B39" s="15">
        <v>267</v>
      </c>
      <c r="C39" s="18">
        <v>567583</v>
      </c>
      <c r="D39" s="93">
        <f>'[1]1955 Data'!AG31</f>
        <v>245085</v>
      </c>
      <c r="E39" s="18">
        <v>812668</v>
      </c>
      <c r="F39" s="18">
        <v>290986</v>
      </c>
      <c r="G39" s="17">
        <v>4.5836761934570922E-6</v>
      </c>
      <c r="H39" s="70">
        <v>0.35806257906057576</v>
      </c>
    </row>
    <row r="40" spans="1:8" x14ac:dyDescent="0.2">
      <c r="A40" s="27"/>
      <c r="B40" s="6"/>
      <c r="C40" s="5"/>
      <c r="D40" s="5"/>
      <c r="E40" s="5"/>
      <c r="F40" s="23"/>
      <c r="G40" s="17"/>
      <c r="H40" s="20"/>
    </row>
    <row r="41" spans="1:8" x14ac:dyDescent="0.2">
      <c r="A41" s="9"/>
      <c r="B41" s="11"/>
      <c r="C41" s="11"/>
      <c r="D41" s="11"/>
      <c r="E41" s="11"/>
      <c r="F41" s="9"/>
      <c r="G41" s="83"/>
      <c r="H41" s="24"/>
    </row>
    <row r="42" spans="1:8" x14ac:dyDescent="0.2">
      <c r="A42" s="25" t="s">
        <v>82</v>
      </c>
    </row>
    <row r="43" spans="1:8" ht="41.45" customHeight="1" x14ac:dyDescent="0.2">
      <c r="A43" s="113" t="s">
        <v>123</v>
      </c>
      <c r="B43" s="113"/>
      <c r="C43" s="113"/>
      <c r="D43" s="113"/>
      <c r="E43" s="113"/>
      <c r="F43" s="113"/>
      <c r="G43" s="113"/>
      <c r="H43" s="113"/>
    </row>
    <row r="44" spans="1:8" ht="41.45" customHeight="1" x14ac:dyDescent="0.2">
      <c r="A44" s="122" t="s">
        <v>132</v>
      </c>
      <c r="B44" s="122"/>
      <c r="C44" s="122"/>
      <c r="D44" s="122"/>
      <c r="E44" s="122"/>
      <c r="F44" s="122"/>
      <c r="G44" s="122"/>
      <c r="H44" s="122"/>
    </row>
    <row r="45" spans="1:8" x14ac:dyDescent="0.2">
      <c r="A45" s="25"/>
      <c r="B45" s="86"/>
      <c r="C45" s="86"/>
    </row>
    <row r="46" spans="1:8" x14ac:dyDescent="0.2">
      <c r="A46" s="26" t="s">
        <v>110</v>
      </c>
    </row>
    <row r="47" spans="1:8" x14ac:dyDescent="0.2">
      <c r="A47" s="27" t="s">
        <v>129</v>
      </c>
    </row>
    <row r="48" spans="1:8" x14ac:dyDescent="0.2">
      <c r="A48" s="28" t="s">
        <v>71</v>
      </c>
    </row>
    <row r="51" spans="2:7" x14ac:dyDescent="0.2">
      <c r="B51" s="3"/>
      <c r="C51" s="3"/>
      <c r="D51" s="3"/>
      <c r="E51" s="3"/>
      <c r="F51" s="3"/>
      <c r="G51" s="31"/>
    </row>
    <row r="52" spans="2:7" x14ac:dyDescent="0.2">
      <c r="B52" s="3"/>
      <c r="C52" s="3"/>
      <c r="D52" s="3"/>
      <c r="E52" s="3"/>
      <c r="F52" s="3"/>
      <c r="G52" s="31"/>
    </row>
    <row r="53" spans="2:7" x14ac:dyDescent="0.2">
      <c r="B53" s="3"/>
      <c r="C53" s="3"/>
      <c r="D53" s="3"/>
      <c r="E53" s="3"/>
      <c r="F53" s="3"/>
      <c r="G53" s="31"/>
    </row>
    <row r="54" spans="2:7" x14ac:dyDescent="0.2">
      <c r="B54" s="3"/>
      <c r="C54" s="3"/>
      <c r="D54" s="3"/>
      <c r="E54" s="3"/>
      <c r="F54" s="3"/>
      <c r="G54" s="31"/>
    </row>
    <row r="55" spans="2:7" x14ac:dyDescent="0.2">
      <c r="B55" s="3"/>
      <c r="C55" s="3"/>
      <c r="D55" s="3"/>
      <c r="E55" s="3"/>
      <c r="F55" s="3"/>
      <c r="G55" s="31"/>
    </row>
    <row r="56" spans="2:7" x14ac:dyDescent="0.2">
      <c r="B56" s="3"/>
      <c r="C56" s="3"/>
      <c r="D56" s="3"/>
      <c r="E56" s="3"/>
      <c r="F56" s="3"/>
      <c r="G56" s="31"/>
    </row>
    <row r="57" spans="2:7" x14ac:dyDescent="0.2">
      <c r="B57" s="3"/>
      <c r="C57" s="3"/>
      <c r="D57" s="3"/>
      <c r="E57" s="3"/>
      <c r="F57" s="3"/>
      <c r="G57" s="31"/>
    </row>
    <row r="58" spans="2:7" x14ac:dyDescent="0.2">
      <c r="B58" s="3"/>
      <c r="C58" s="3"/>
      <c r="D58" s="3"/>
      <c r="E58" s="3"/>
      <c r="F58" s="3"/>
      <c r="G58" s="31"/>
    </row>
    <row r="59" spans="2:7" x14ac:dyDescent="0.2">
      <c r="B59" s="3"/>
      <c r="C59" s="3"/>
      <c r="D59" s="3"/>
      <c r="E59" s="3"/>
      <c r="F59" s="3"/>
      <c r="G59" s="31"/>
    </row>
    <row r="60" spans="2:7" x14ac:dyDescent="0.2">
      <c r="B60" s="3"/>
      <c r="C60" s="3"/>
      <c r="D60" s="3"/>
      <c r="E60" s="3"/>
      <c r="F60" s="3"/>
      <c r="G60" s="31"/>
    </row>
    <row r="61" spans="2:7" x14ac:dyDescent="0.2">
      <c r="B61" s="3"/>
      <c r="C61" s="3"/>
      <c r="D61" s="3"/>
      <c r="E61" s="3"/>
      <c r="F61" s="3"/>
      <c r="G61" s="31"/>
    </row>
    <row r="62" spans="2:7" x14ac:dyDescent="0.2">
      <c r="B62" s="3"/>
      <c r="C62" s="3"/>
      <c r="D62" s="3"/>
      <c r="E62" s="3"/>
      <c r="F62" s="3"/>
      <c r="G62" s="31"/>
    </row>
    <row r="63" spans="2:7" x14ac:dyDescent="0.2">
      <c r="B63" s="3"/>
      <c r="C63" s="3"/>
      <c r="D63" s="3"/>
      <c r="E63" s="3"/>
      <c r="F63" s="3"/>
      <c r="G63" s="31"/>
    </row>
    <row r="64" spans="2:7" x14ac:dyDescent="0.2">
      <c r="B64" s="3"/>
      <c r="C64" s="3"/>
      <c r="D64" s="3"/>
      <c r="E64" s="3"/>
      <c r="F64" s="3"/>
      <c r="G64" s="31"/>
    </row>
    <row r="65" spans="2:7" x14ac:dyDescent="0.2">
      <c r="B65" s="3"/>
      <c r="C65" s="3"/>
      <c r="D65" s="3"/>
      <c r="E65" s="3"/>
      <c r="F65" s="3"/>
      <c r="G65" s="31"/>
    </row>
  </sheetData>
  <mergeCells count="5">
    <mergeCell ref="A44:H44"/>
    <mergeCell ref="A3:H3"/>
    <mergeCell ref="A4:H4"/>
    <mergeCell ref="C6:F6"/>
    <mergeCell ref="A43:H43"/>
  </mergeCells>
  <hyperlinks>
    <hyperlink ref="A48" r:id="rId1" xr:uid="{00000000-0004-0000-0C00-000000000000}"/>
  </hyperlinks>
  <pageMargins left="0.7" right="0.7" top="0.75" bottom="0.75" header="0.3" footer="0.3"/>
  <pageSetup scale="83" fitToHeight="0"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90"/>
  <sheetViews>
    <sheetView showGridLines="0" zoomScaleNormal="100" workbookViewId="0"/>
  </sheetViews>
  <sheetFormatPr defaultColWidth="10.875" defaultRowHeight="12.75" x14ac:dyDescent="0.2"/>
  <cols>
    <col min="1" max="1" width="31.625" style="3" customWidth="1"/>
    <col min="2" max="2" width="13.375" style="40" customWidth="1"/>
    <col min="3" max="3" width="15.625" style="40" customWidth="1"/>
    <col min="4" max="5" width="15.625" style="94" customWidth="1"/>
    <col min="6" max="6" width="15.625" style="2" customWidth="1"/>
    <col min="7" max="7" width="13.375" style="95" customWidth="1"/>
    <col min="8" max="10" width="11" style="3" bestFit="1" customWidth="1"/>
    <col min="11" max="11" width="11.375" style="3" bestFit="1" customWidth="1"/>
    <col min="12" max="13" width="11" style="3" bestFit="1" customWidth="1"/>
    <col min="14" max="14" width="11.375" style="3" bestFit="1" customWidth="1"/>
    <col min="15" max="16384" width="10.875" style="3"/>
  </cols>
  <sheetData>
    <row r="1" spans="1:8" x14ac:dyDescent="0.2">
      <c r="A1" s="1">
        <v>44405</v>
      </c>
    </row>
    <row r="2" spans="1:8" x14ac:dyDescent="0.2">
      <c r="A2" s="1"/>
    </row>
    <row r="3" spans="1:8" ht="13.5" x14ac:dyDescent="0.25">
      <c r="A3" s="108" t="s">
        <v>72</v>
      </c>
      <c r="B3" s="108"/>
      <c r="C3" s="108"/>
      <c r="D3" s="108"/>
      <c r="E3" s="108"/>
      <c r="F3" s="108"/>
      <c r="G3" s="108"/>
    </row>
    <row r="4" spans="1:8" x14ac:dyDescent="0.2">
      <c r="A4" s="115" t="s">
        <v>0</v>
      </c>
      <c r="B4" s="115"/>
      <c r="C4" s="115"/>
      <c r="D4" s="115"/>
      <c r="E4" s="115"/>
      <c r="F4" s="115"/>
      <c r="G4" s="115"/>
    </row>
    <row r="5" spans="1:8" ht="13.5" thickBot="1" x14ac:dyDescent="0.25"/>
    <row r="6" spans="1:8" ht="16.5" customHeight="1" thickTop="1" x14ac:dyDescent="0.2">
      <c r="A6" s="4"/>
      <c r="B6" s="4"/>
      <c r="C6" s="110" t="s">
        <v>1</v>
      </c>
      <c r="D6" s="116"/>
      <c r="E6" s="116"/>
      <c r="F6" s="111"/>
      <c r="G6" s="96"/>
      <c r="H6" s="4" t="s">
        <v>4</v>
      </c>
    </row>
    <row r="7" spans="1:8" x14ac:dyDescent="0.2">
      <c r="A7" s="5" t="s">
        <v>2</v>
      </c>
      <c r="B7" s="5" t="s">
        <v>3</v>
      </c>
      <c r="C7" s="8"/>
      <c r="D7" s="75" t="s">
        <v>114</v>
      </c>
      <c r="E7" s="5" t="s">
        <v>113</v>
      </c>
      <c r="F7" s="8"/>
      <c r="G7" s="97" t="s">
        <v>90</v>
      </c>
      <c r="H7" s="5" t="s">
        <v>80</v>
      </c>
    </row>
    <row r="8" spans="1:8" x14ac:dyDescent="0.2">
      <c r="A8" s="5" t="s">
        <v>5</v>
      </c>
      <c r="B8" s="5" t="s">
        <v>6</v>
      </c>
      <c r="C8" s="5" t="s">
        <v>7</v>
      </c>
      <c r="D8" s="75" t="s">
        <v>115</v>
      </c>
      <c r="E8" s="6" t="s">
        <v>116</v>
      </c>
      <c r="F8" s="5" t="s">
        <v>8</v>
      </c>
      <c r="G8" s="98" t="s">
        <v>89</v>
      </c>
      <c r="H8" s="5" t="s">
        <v>79</v>
      </c>
    </row>
    <row r="9" spans="1:8" x14ac:dyDescent="0.2">
      <c r="A9" s="9"/>
      <c r="B9" s="9"/>
      <c r="C9" s="10" t="s">
        <v>9</v>
      </c>
      <c r="D9" s="76" t="s">
        <v>122</v>
      </c>
      <c r="E9" s="10" t="s">
        <v>117</v>
      </c>
      <c r="F9" s="11" t="s">
        <v>10</v>
      </c>
      <c r="G9" s="98"/>
      <c r="H9" s="11" t="s">
        <v>81</v>
      </c>
    </row>
    <row r="10" spans="1:8" x14ac:dyDescent="0.2">
      <c r="A10" s="12"/>
      <c r="B10" s="12"/>
      <c r="C10" s="12"/>
      <c r="D10" s="12"/>
      <c r="E10" s="12"/>
      <c r="F10" s="12"/>
      <c r="G10" s="99"/>
      <c r="H10" s="13"/>
    </row>
    <row r="11" spans="1:8" ht="13.5" x14ac:dyDescent="0.25">
      <c r="A11" s="14" t="s">
        <v>11</v>
      </c>
      <c r="B11" s="15">
        <v>49750991</v>
      </c>
      <c r="C11" s="18">
        <v>120008659</v>
      </c>
      <c r="D11" s="72">
        <v>3936395</v>
      </c>
      <c r="E11" s="18">
        <v>122117701</v>
      </c>
      <c r="F11" s="18">
        <v>17050378</v>
      </c>
      <c r="G11" s="17">
        <v>1</v>
      </c>
      <c r="H11" s="29">
        <v>0.13954142487500645</v>
      </c>
    </row>
    <row r="12" spans="1:8" x14ac:dyDescent="0.2">
      <c r="A12" s="19"/>
      <c r="B12" s="15"/>
      <c r="C12" s="18"/>
      <c r="D12" s="71"/>
      <c r="E12" s="18"/>
      <c r="F12" s="18"/>
      <c r="G12" s="17"/>
      <c r="H12" s="29"/>
    </row>
    <row r="13" spans="1:8" x14ac:dyDescent="0.2">
      <c r="A13" s="22" t="s">
        <v>73</v>
      </c>
      <c r="B13" s="15">
        <v>5452051</v>
      </c>
      <c r="C13" s="18">
        <v>1498401</v>
      </c>
      <c r="D13" s="74">
        <v>5214</v>
      </c>
      <c r="E13" s="18">
        <v>1498401</v>
      </c>
      <c r="F13" s="18" t="s">
        <v>27</v>
      </c>
      <c r="G13" s="17">
        <v>1</v>
      </c>
      <c r="H13" s="16">
        <v>0.13954142487500645</v>
      </c>
    </row>
    <row r="14" spans="1:8" x14ac:dyDescent="0.2">
      <c r="A14" s="22" t="s">
        <v>74</v>
      </c>
      <c r="B14" s="15">
        <v>6213141</v>
      </c>
      <c r="C14" s="18">
        <v>4660978</v>
      </c>
      <c r="D14" s="74">
        <v>16752</v>
      </c>
      <c r="E14" s="18">
        <v>4677730</v>
      </c>
      <c r="F14" s="18">
        <v>138405</v>
      </c>
      <c r="G14" s="17">
        <v>0.89041321810051988</v>
      </c>
      <c r="H14" s="16">
        <v>0.14127488718637896</v>
      </c>
    </row>
    <row r="15" spans="1:8" x14ac:dyDescent="0.2">
      <c r="A15" s="22" t="s">
        <v>61</v>
      </c>
      <c r="B15" s="15">
        <v>7319124</v>
      </c>
      <c r="C15" s="18">
        <v>9213989</v>
      </c>
      <c r="D15" s="74">
        <v>26483</v>
      </c>
      <c r="E15" s="18">
        <v>9240472</v>
      </c>
      <c r="F15" s="18">
        <v>575916</v>
      </c>
      <c r="G15" s="17">
        <v>0.76552844947349896</v>
      </c>
      <c r="H15" s="16">
        <v>0.14578095673536248</v>
      </c>
    </row>
    <row r="16" spans="1:8" x14ac:dyDescent="0.2">
      <c r="A16" s="22" t="s">
        <v>62</v>
      </c>
      <c r="B16" s="15">
        <v>7175731</v>
      </c>
      <c r="C16" s="18">
        <v>12537887</v>
      </c>
      <c r="D16" s="74">
        <v>46244</v>
      </c>
      <c r="E16" s="18">
        <v>12584131</v>
      </c>
      <c r="F16" s="18">
        <v>1071730</v>
      </c>
      <c r="G16" s="17">
        <v>0.61841330959618468</v>
      </c>
      <c r="H16" s="16">
        <v>0.15300833174181583</v>
      </c>
    </row>
    <row r="17" spans="1:10" x14ac:dyDescent="0.2">
      <c r="A17" s="22" t="s">
        <v>63</v>
      </c>
      <c r="B17" s="15">
        <v>6348181</v>
      </c>
      <c r="C17" s="18">
        <v>14236038</v>
      </c>
      <c r="D17" s="74">
        <v>49062</v>
      </c>
      <c r="E17" s="18">
        <v>14285100</v>
      </c>
      <c r="F17" s="18">
        <v>1344942</v>
      </c>
      <c r="G17" s="17">
        <v>0.47418038366311133</v>
      </c>
      <c r="H17" s="16">
        <v>0.1620794580003837</v>
      </c>
    </row>
    <row r="18" spans="1:10" x14ac:dyDescent="0.2">
      <c r="A18" s="22" t="s">
        <v>64</v>
      </c>
      <c r="B18" s="15">
        <v>5252169</v>
      </c>
      <c r="C18" s="18">
        <v>14394603</v>
      </c>
      <c r="D18" s="74">
        <v>64328</v>
      </c>
      <c r="E18" s="18">
        <v>14458931</v>
      </c>
      <c r="F18" s="18">
        <v>1424862</v>
      </c>
      <c r="G18" s="17">
        <v>0.34658129724491316</v>
      </c>
      <c r="H18" s="16">
        <v>0.17423474513003687</v>
      </c>
    </row>
    <row r="19" spans="1:10" x14ac:dyDescent="0.2">
      <c r="A19" s="22" t="s">
        <v>31</v>
      </c>
      <c r="B19" s="15">
        <v>6737442</v>
      </c>
      <c r="C19" s="18">
        <v>23142517</v>
      </c>
      <c r="D19" s="74">
        <v>118203</v>
      </c>
      <c r="E19" s="18">
        <v>23260720</v>
      </c>
      <c r="F19" s="18">
        <v>2569494</v>
      </c>
      <c r="G19" s="17">
        <v>0.24101216395870387</v>
      </c>
      <c r="H19" s="16">
        <v>0.1909754060915973</v>
      </c>
    </row>
    <row r="20" spans="1:10" x14ac:dyDescent="0.2">
      <c r="A20" s="22" t="s">
        <v>32</v>
      </c>
      <c r="B20" s="15">
        <v>2612825</v>
      </c>
      <c r="C20" s="18">
        <v>11541980</v>
      </c>
      <c r="D20" s="74">
        <v>95346</v>
      </c>
      <c r="E20" s="18">
        <v>11637326</v>
      </c>
      <c r="F20" s="18">
        <v>1507599</v>
      </c>
      <c r="G20" s="17">
        <v>0.10558889168659977</v>
      </c>
      <c r="H20" s="16">
        <v>0.23544543464537701</v>
      </c>
    </row>
    <row r="21" spans="1:10" x14ac:dyDescent="0.2">
      <c r="A21" s="22" t="s">
        <v>13</v>
      </c>
      <c r="B21" s="15">
        <v>1885471</v>
      </c>
      <c r="C21" s="18">
        <v>12273236</v>
      </c>
      <c r="D21" s="74">
        <v>275363</v>
      </c>
      <c r="E21" s="18">
        <v>12548599</v>
      </c>
      <c r="F21" s="18">
        <v>2119569</v>
      </c>
      <c r="G21" s="17">
        <v>5.3070842347642887E-2</v>
      </c>
      <c r="H21" s="16">
        <v>0.27588385060618759</v>
      </c>
    </row>
    <row r="22" spans="1:10" x14ac:dyDescent="0.2">
      <c r="A22" s="22" t="s">
        <v>14</v>
      </c>
      <c r="B22" s="15">
        <v>353346</v>
      </c>
      <c r="C22" s="18">
        <v>4267146</v>
      </c>
      <c r="D22" s="74">
        <v>150243</v>
      </c>
      <c r="E22" s="18">
        <v>4417389</v>
      </c>
      <c r="F22" s="18">
        <v>1025393</v>
      </c>
      <c r="G22" s="17">
        <v>1.5172682690883484E-2</v>
      </c>
      <c r="H22" s="16">
        <v>0.35076754025693324</v>
      </c>
    </row>
    <row r="23" spans="1:10" x14ac:dyDescent="0.2">
      <c r="A23" s="22" t="s">
        <v>15</v>
      </c>
      <c r="B23" s="15">
        <v>155308</v>
      </c>
      <c r="C23" s="18">
        <v>2668955</v>
      </c>
      <c r="D23" s="74">
        <v>98523</v>
      </c>
      <c r="E23" s="18">
        <v>2767478</v>
      </c>
      <c r="F23" s="18">
        <v>775181</v>
      </c>
      <c r="G23" s="17">
        <v>8.0703920048547373E-3</v>
      </c>
      <c r="H23" s="16">
        <v>0.38956297114302851</v>
      </c>
    </row>
    <row r="24" spans="1:10" x14ac:dyDescent="0.2">
      <c r="A24" s="22" t="s">
        <v>16</v>
      </c>
      <c r="B24" s="15">
        <v>83229</v>
      </c>
      <c r="C24" s="18">
        <v>1853715</v>
      </c>
      <c r="D24" s="74">
        <v>78054</v>
      </c>
      <c r="E24" s="18">
        <v>1931769</v>
      </c>
      <c r="F24" s="18">
        <v>619916</v>
      </c>
      <c r="G24" s="17">
        <v>4.9486853437753636E-3</v>
      </c>
      <c r="H24" s="16">
        <v>0.41776462785567353</v>
      </c>
    </row>
    <row r="25" spans="1:10" x14ac:dyDescent="0.2">
      <c r="A25" s="22" t="s">
        <v>75</v>
      </c>
      <c r="B25" s="15">
        <v>120220</v>
      </c>
      <c r="C25" s="18">
        <v>4052666</v>
      </c>
      <c r="D25" s="74">
        <v>235685</v>
      </c>
      <c r="E25" s="18">
        <v>4288351</v>
      </c>
      <c r="F25" s="18">
        <v>1659629</v>
      </c>
      <c r="G25" s="17">
        <v>3.2757739438798316E-3</v>
      </c>
      <c r="H25" s="16">
        <v>0.43900368402621898</v>
      </c>
    </row>
    <row r="26" spans="1:10" x14ac:dyDescent="0.2">
      <c r="A26" s="22" t="s">
        <v>54</v>
      </c>
      <c r="B26" s="15">
        <v>33495</v>
      </c>
      <c r="C26" s="18">
        <v>2232799</v>
      </c>
      <c r="D26" s="74">
        <v>202738</v>
      </c>
      <c r="E26" s="18">
        <v>2435537</v>
      </c>
      <c r="F26" s="18">
        <v>1156298</v>
      </c>
      <c r="G26" s="17">
        <v>8.593396662189101E-4</v>
      </c>
      <c r="H26" s="16">
        <v>0.48831974138434397</v>
      </c>
    </row>
    <row r="27" spans="1:10" x14ac:dyDescent="0.2">
      <c r="A27" s="22" t="s">
        <v>69</v>
      </c>
      <c r="B27" s="15">
        <v>5530</v>
      </c>
      <c r="C27" s="18">
        <v>661464</v>
      </c>
      <c r="D27" s="74">
        <v>88141</v>
      </c>
      <c r="E27" s="18">
        <v>749605</v>
      </c>
      <c r="F27" s="18">
        <v>387962</v>
      </c>
      <c r="G27" s="17">
        <v>1.8608674548814514E-4</v>
      </c>
      <c r="H27" s="16">
        <v>0.50415218957822228</v>
      </c>
      <c r="J27" s="31"/>
    </row>
    <row r="28" spans="1:10" x14ac:dyDescent="0.2">
      <c r="A28" s="22" t="s">
        <v>76</v>
      </c>
      <c r="B28" s="15">
        <v>2871</v>
      </c>
      <c r="C28" s="18">
        <v>569597</v>
      </c>
      <c r="D28" s="74">
        <v>117864</v>
      </c>
      <c r="E28" s="18">
        <v>687461</v>
      </c>
      <c r="F28" s="18">
        <v>350103</v>
      </c>
      <c r="G28" s="17">
        <v>7.4933180727997965E-5</v>
      </c>
      <c r="H28" s="16">
        <v>0.49663289331682836</v>
      </c>
      <c r="J28" s="31"/>
    </row>
    <row r="29" spans="1:10" x14ac:dyDescent="0.2">
      <c r="A29" s="22" t="s">
        <v>77</v>
      </c>
      <c r="B29" s="15">
        <v>528</v>
      </c>
      <c r="C29" s="18">
        <v>202032</v>
      </c>
      <c r="D29" s="74">
        <v>67399</v>
      </c>
      <c r="E29" s="18">
        <v>269431</v>
      </c>
      <c r="F29" s="18">
        <v>123617</v>
      </c>
      <c r="G29" s="17">
        <v>1.7225787522503822E-5</v>
      </c>
      <c r="H29" s="16">
        <v>0.48324112341433112</v>
      </c>
      <c r="J29" s="31"/>
    </row>
    <row r="30" spans="1:10" x14ac:dyDescent="0.2">
      <c r="A30" s="22" t="s">
        <v>24</v>
      </c>
      <c r="B30" s="15">
        <v>258</v>
      </c>
      <c r="C30" s="18">
        <v>169744</v>
      </c>
      <c r="D30" s="74">
        <v>50789</v>
      </c>
      <c r="E30" s="18">
        <v>220533</v>
      </c>
      <c r="F30" s="18">
        <v>109962</v>
      </c>
      <c r="G30" s="17">
        <v>6.6129335996543264E-6</v>
      </c>
      <c r="H30" s="16">
        <v>0.50059851820602741</v>
      </c>
    </row>
    <row r="31" spans="1:10" x14ac:dyDescent="0.2">
      <c r="A31" s="22" t="s">
        <v>48</v>
      </c>
      <c r="B31" s="15">
        <v>71</v>
      </c>
      <c r="C31" s="18">
        <v>123384</v>
      </c>
      <c r="D31" s="74">
        <v>35353</v>
      </c>
      <c r="E31" s="18">
        <v>158737</v>
      </c>
      <c r="F31" s="18">
        <v>79900</v>
      </c>
      <c r="G31" s="17">
        <v>1.4271072509892315E-6</v>
      </c>
      <c r="H31" s="16">
        <v>0.5033483056880248</v>
      </c>
    </row>
    <row r="32" spans="1:10" x14ac:dyDescent="0.2">
      <c r="A32" s="27"/>
      <c r="B32" s="6"/>
      <c r="C32" s="5"/>
      <c r="D32" s="5"/>
      <c r="E32" s="5"/>
      <c r="F32" s="23"/>
      <c r="G32" s="90"/>
      <c r="H32" s="20"/>
    </row>
    <row r="33" spans="1:14" x14ac:dyDescent="0.2">
      <c r="A33" s="9"/>
      <c r="B33" s="11"/>
      <c r="C33" s="11"/>
      <c r="D33" s="11"/>
      <c r="E33" s="11"/>
      <c r="F33" s="9"/>
      <c r="G33" s="100"/>
      <c r="H33" s="24"/>
    </row>
    <row r="34" spans="1:14" x14ac:dyDescent="0.2">
      <c r="A34" s="25" t="s">
        <v>82</v>
      </c>
    </row>
    <row r="35" spans="1:14" x14ac:dyDescent="0.2">
      <c r="A35" s="26" t="s">
        <v>110</v>
      </c>
    </row>
    <row r="36" spans="1:14" x14ac:dyDescent="0.2">
      <c r="A36" s="27" t="s">
        <v>133</v>
      </c>
    </row>
    <row r="37" spans="1:14" x14ac:dyDescent="0.2">
      <c r="A37" s="28" t="s">
        <v>78</v>
      </c>
    </row>
    <row r="38" spans="1:14" x14ac:dyDescent="0.2">
      <c r="A38" s="28" t="s">
        <v>134</v>
      </c>
    </row>
    <row r="39" spans="1:14" x14ac:dyDescent="0.2">
      <c r="B39" s="85"/>
      <c r="C39" s="85"/>
    </row>
    <row r="40" spans="1:14" x14ac:dyDescent="0.2">
      <c r="B40" s="85"/>
      <c r="C40" s="85"/>
      <c r="H40" s="35"/>
      <c r="I40" s="35"/>
      <c r="J40" s="35"/>
      <c r="K40" s="35"/>
      <c r="L40" s="35"/>
      <c r="M40" s="35"/>
      <c r="N40" s="35"/>
    </row>
    <row r="41" spans="1:14" x14ac:dyDescent="0.2">
      <c r="B41" s="85"/>
      <c r="C41" s="85"/>
      <c r="H41" s="35"/>
      <c r="I41" s="35"/>
      <c r="J41" s="35"/>
      <c r="K41" s="35"/>
      <c r="L41" s="35"/>
      <c r="M41" s="35"/>
      <c r="N41" s="35"/>
    </row>
    <row r="42" spans="1:14" x14ac:dyDescent="0.2">
      <c r="B42" s="3"/>
      <c r="C42" s="3"/>
      <c r="D42" s="3"/>
      <c r="E42" s="3"/>
      <c r="F42" s="3"/>
      <c r="G42" s="101"/>
      <c r="H42" s="35"/>
      <c r="I42" s="35"/>
      <c r="J42" s="35"/>
      <c r="K42" s="35"/>
      <c r="L42" s="35"/>
      <c r="M42" s="35"/>
      <c r="N42" s="35"/>
    </row>
    <row r="43" spans="1:14" x14ac:dyDescent="0.2">
      <c r="B43" s="3"/>
      <c r="C43" s="3"/>
      <c r="D43" s="3"/>
      <c r="E43" s="3"/>
      <c r="F43" s="3"/>
      <c r="G43" s="101"/>
      <c r="H43" s="35"/>
      <c r="I43" s="35"/>
      <c r="J43" s="35"/>
      <c r="K43" s="35"/>
      <c r="L43" s="35"/>
      <c r="M43" s="35"/>
      <c r="N43" s="35"/>
    </row>
    <row r="44" spans="1:14" x14ac:dyDescent="0.2">
      <c r="B44" s="3"/>
      <c r="C44" s="3"/>
      <c r="D44" s="3"/>
      <c r="E44" s="3"/>
      <c r="F44" s="3"/>
      <c r="G44" s="101"/>
      <c r="H44" s="35"/>
      <c r="I44" s="35"/>
      <c r="J44" s="35"/>
      <c r="K44" s="35"/>
      <c r="L44" s="35"/>
      <c r="M44" s="35"/>
      <c r="N44" s="35"/>
    </row>
    <row r="45" spans="1:14" x14ac:dyDescent="0.2">
      <c r="B45" s="3"/>
      <c r="C45" s="3"/>
      <c r="D45" s="3"/>
      <c r="E45" s="3"/>
      <c r="F45" s="3"/>
      <c r="G45" s="101"/>
      <c r="H45" s="35"/>
      <c r="I45" s="35"/>
      <c r="J45" s="35"/>
      <c r="K45" s="35"/>
      <c r="L45" s="35"/>
      <c r="M45" s="35"/>
      <c r="N45" s="35"/>
    </row>
    <row r="46" spans="1:14" x14ac:dyDescent="0.2">
      <c r="B46" s="3"/>
      <c r="C46" s="3"/>
      <c r="D46" s="3"/>
      <c r="E46" s="3"/>
      <c r="F46" s="3"/>
      <c r="G46" s="101"/>
      <c r="H46" s="35"/>
      <c r="I46" s="35"/>
      <c r="J46" s="35"/>
      <c r="K46" s="35"/>
      <c r="L46" s="35"/>
      <c r="M46" s="35"/>
      <c r="N46" s="35"/>
    </row>
    <row r="47" spans="1:14" x14ac:dyDescent="0.2">
      <c r="B47" s="3"/>
      <c r="C47" s="3"/>
      <c r="D47" s="3"/>
      <c r="E47" s="3"/>
      <c r="F47" s="3"/>
      <c r="G47" s="101"/>
      <c r="H47" s="35"/>
      <c r="I47" s="35"/>
      <c r="J47" s="35"/>
      <c r="K47" s="35"/>
      <c r="L47" s="35"/>
      <c r="M47" s="35"/>
      <c r="N47" s="35"/>
    </row>
    <row r="48" spans="1:14" x14ac:dyDescent="0.2">
      <c r="B48" s="3"/>
      <c r="C48" s="3"/>
      <c r="D48" s="3"/>
      <c r="E48" s="3"/>
      <c r="F48" s="3"/>
      <c r="G48" s="101"/>
      <c r="H48" s="35"/>
      <c r="I48" s="35"/>
      <c r="J48" s="35"/>
      <c r="K48" s="35"/>
      <c r="L48" s="35"/>
      <c r="M48" s="35"/>
      <c r="N48" s="35"/>
    </row>
    <row r="49" spans="2:14" x14ac:dyDescent="0.2">
      <c r="B49" s="3"/>
      <c r="C49" s="3"/>
      <c r="D49" s="3"/>
      <c r="E49" s="3"/>
      <c r="F49" s="3"/>
      <c r="G49" s="101"/>
      <c r="H49" s="35"/>
      <c r="I49" s="35"/>
      <c r="J49" s="35"/>
      <c r="K49" s="35"/>
      <c r="L49" s="35"/>
      <c r="M49" s="35"/>
      <c r="N49" s="35"/>
    </row>
    <row r="50" spans="2:14" x14ac:dyDescent="0.2">
      <c r="B50" s="3"/>
      <c r="C50" s="3"/>
      <c r="D50" s="3"/>
      <c r="E50" s="3"/>
      <c r="F50" s="3"/>
      <c r="G50" s="101"/>
      <c r="H50" s="35"/>
      <c r="I50" s="35"/>
      <c r="J50" s="35"/>
      <c r="K50" s="35"/>
      <c r="L50" s="35"/>
      <c r="M50" s="35"/>
      <c r="N50" s="35"/>
    </row>
    <row r="51" spans="2:14" x14ac:dyDescent="0.2">
      <c r="B51" s="3"/>
      <c r="C51" s="3"/>
      <c r="D51" s="3"/>
      <c r="E51" s="3"/>
      <c r="F51" s="3"/>
      <c r="G51" s="101"/>
      <c r="H51" s="35"/>
      <c r="I51" s="35"/>
      <c r="J51" s="35"/>
      <c r="K51" s="35"/>
      <c r="L51" s="35"/>
      <c r="M51" s="35"/>
      <c r="N51" s="35"/>
    </row>
    <row r="52" spans="2:14" x14ac:dyDescent="0.2">
      <c r="B52" s="3"/>
      <c r="C52" s="3"/>
      <c r="D52" s="3"/>
      <c r="E52" s="3"/>
      <c r="F52" s="3"/>
      <c r="G52" s="101"/>
      <c r="H52" s="35"/>
      <c r="I52" s="35"/>
      <c r="J52" s="35"/>
      <c r="K52" s="35"/>
      <c r="L52" s="35"/>
      <c r="M52" s="35"/>
      <c r="N52" s="35"/>
    </row>
    <row r="53" spans="2:14" x14ac:dyDescent="0.2">
      <c r="B53" s="3"/>
      <c r="C53" s="3"/>
      <c r="D53" s="3"/>
      <c r="E53" s="3"/>
      <c r="F53" s="3"/>
      <c r="G53" s="101"/>
      <c r="H53" s="35"/>
      <c r="I53" s="35"/>
      <c r="J53" s="35"/>
      <c r="K53" s="35"/>
      <c r="L53" s="35"/>
      <c r="M53" s="35"/>
      <c r="N53" s="35"/>
    </row>
    <row r="54" spans="2:14" x14ac:dyDescent="0.2">
      <c r="B54" s="3"/>
      <c r="C54" s="3"/>
      <c r="D54" s="3"/>
      <c r="E54" s="3"/>
      <c r="F54" s="3"/>
      <c r="G54" s="101"/>
      <c r="H54" s="35"/>
      <c r="I54" s="35"/>
      <c r="J54" s="35"/>
      <c r="K54" s="35"/>
      <c r="L54" s="35"/>
      <c r="M54" s="35"/>
      <c r="N54" s="35"/>
    </row>
    <row r="55" spans="2:14" x14ac:dyDescent="0.2">
      <c r="B55" s="3"/>
      <c r="C55" s="3"/>
      <c r="D55" s="3"/>
      <c r="E55" s="3"/>
      <c r="F55" s="3"/>
      <c r="G55" s="101"/>
      <c r="H55" s="35"/>
      <c r="I55" s="35"/>
      <c r="J55" s="35"/>
      <c r="K55" s="35"/>
      <c r="L55" s="35"/>
      <c r="M55" s="35"/>
      <c r="N55" s="35"/>
    </row>
    <row r="56" spans="2:14" x14ac:dyDescent="0.2">
      <c r="B56" s="3"/>
      <c r="C56" s="3"/>
      <c r="D56" s="3"/>
      <c r="E56" s="3"/>
      <c r="F56" s="3"/>
      <c r="G56" s="101"/>
      <c r="H56" s="35"/>
      <c r="I56" s="35"/>
      <c r="J56" s="35"/>
      <c r="K56" s="35"/>
      <c r="L56" s="35"/>
      <c r="M56" s="35"/>
      <c r="N56" s="35"/>
    </row>
    <row r="57" spans="2:14" x14ac:dyDescent="0.2">
      <c r="B57" s="3"/>
      <c r="C57" s="3"/>
      <c r="D57" s="3"/>
      <c r="E57" s="3"/>
      <c r="F57" s="3"/>
      <c r="G57" s="101"/>
      <c r="H57" s="35"/>
      <c r="I57" s="35"/>
      <c r="J57" s="35"/>
      <c r="K57" s="35"/>
      <c r="L57" s="35"/>
      <c r="M57" s="35"/>
      <c r="N57" s="35"/>
    </row>
    <row r="58" spans="2:14" x14ac:dyDescent="0.2">
      <c r="H58" s="35"/>
      <c r="I58" s="35"/>
      <c r="J58" s="35"/>
      <c r="K58" s="35"/>
      <c r="L58" s="35"/>
      <c r="M58" s="35"/>
      <c r="N58" s="35"/>
    </row>
    <row r="59" spans="2:14" x14ac:dyDescent="0.2">
      <c r="H59" s="35"/>
      <c r="I59" s="35"/>
      <c r="J59" s="35"/>
      <c r="K59" s="35"/>
      <c r="L59" s="35"/>
      <c r="M59" s="35"/>
      <c r="N59" s="35"/>
    </row>
    <row r="60" spans="2:14" x14ac:dyDescent="0.2">
      <c r="H60" s="35"/>
      <c r="I60" s="35"/>
      <c r="J60" s="35"/>
      <c r="K60" s="35"/>
      <c r="L60" s="35"/>
      <c r="M60" s="35"/>
      <c r="N60" s="35"/>
    </row>
    <row r="61" spans="2:14" x14ac:dyDescent="0.2">
      <c r="H61" s="35"/>
      <c r="I61" s="35"/>
      <c r="J61" s="35"/>
      <c r="K61" s="35"/>
      <c r="L61" s="35"/>
      <c r="M61" s="35"/>
      <c r="N61" s="35"/>
    </row>
    <row r="62" spans="2:14" x14ac:dyDescent="0.2">
      <c r="H62" s="35"/>
      <c r="I62" s="35"/>
      <c r="J62" s="35"/>
      <c r="K62" s="35"/>
      <c r="L62" s="35"/>
      <c r="M62" s="35"/>
      <c r="N62" s="35"/>
    </row>
    <row r="63" spans="2:14" x14ac:dyDescent="0.2">
      <c r="H63" s="35"/>
      <c r="I63" s="35"/>
      <c r="J63" s="35"/>
      <c r="K63" s="35"/>
      <c r="L63" s="35"/>
      <c r="M63" s="35"/>
      <c r="N63" s="35"/>
    </row>
    <row r="64" spans="2:14" x14ac:dyDescent="0.2">
      <c r="H64" s="35"/>
      <c r="I64" s="35"/>
      <c r="J64" s="35"/>
      <c r="K64" s="35"/>
      <c r="L64" s="35"/>
      <c r="M64" s="35"/>
      <c r="N64" s="35"/>
    </row>
    <row r="65" spans="8:14" x14ac:dyDescent="0.2">
      <c r="H65" s="35"/>
      <c r="I65" s="35"/>
      <c r="J65" s="35"/>
      <c r="K65" s="35"/>
      <c r="L65" s="35"/>
      <c r="M65" s="35"/>
      <c r="N65" s="35"/>
    </row>
    <row r="66" spans="8:14" x14ac:dyDescent="0.2">
      <c r="H66" s="35"/>
      <c r="I66" s="35"/>
      <c r="J66" s="35"/>
      <c r="K66" s="35"/>
      <c r="L66" s="35"/>
      <c r="M66" s="35"/>
      <c r="N66" s="35"/>
    </row>
    <row r="67" spans="8:14" x14ac:dyDescent="0.2">
      <c r="H67" s="35"/>
      <c r="I67" s="35"/>
      <c r="J67" s="35"/>
      <c r="K67" s="35"/>
      <c r="L67" s="35"/>
      <c r="M67" s="35"/>
      <c r="N67" s="35"/>
    </row>
    <row r="68" spans="8:14" x14ac:dyDescent="0.2">
      <c r="H68" s="35"/>
      <c r="I68" s="35"/>
      <c r="J68" s="35"/>
      <c r="K68" s="35"/>
      <c r="L68" s="35"/>
      <c r="M68" s="35"/>
      <c r="N68" s="35"/>
    </row>
    <row r="69" spans="8:14" x14ac:dyDescent="0.2">
      <c r="H69" s="35"/>
      <c r="I69" s="35"/>
      <c r="J69" s="35"/>
      <c r="K69" s="35"/>
      <c r="L69" s="35"/>
      <c r="M69" s="35"/>
      <c r="N69" s="35"/>
    </row>
    <row r="70" spans="8:14" x14ac:dyDescent="0.2">
      <c r="H70" s="35"/>
      <c r="I70" s="35"/>
      <c r="J70" s="35"/>
      <c r="K70" s="35"/>
      <c r="L70" s="35"/>
      <c r="M70" s="35"/>
      <c r="N70" s="35"/>
    </row>
    <row r="71" spans="8:14" x14ac:dyDescent="0.2">
      <c r="H71" s="35"/>
      <c r="I71" s="35"/>
      <c r="J71" s="35"/>
      <c r="K71" s="35"/>
      <c r="L71" s="35"/>
      <c r="M71" s="35"/>
      <c r="N71" s="35"/>
    </row>
    <row r="72" spans="8:14" x14ac:dyDescent="0.2">
      <c r="H72" s="35"/>
      <c r="I72" s="35"/>
      <c r="J72" s="35"/>
      <c r="K72" s="35"/>
      <c r="L72" s="35"/>
      <c r="M72" s="35"/>
      <c r="N72" s="35"/>
    </row>
    <row r="73" spans="8:14" x14ac:dyDescent="0.2">
      <c r="H73" s="35"/>
      <c r="I73" s="35"/>
      <c r="J73" s="35"/>
      <c r="K73" s="35"/>
      <c r="L73" s="35"/>
      <c r="M73" s="35"/>
      <c r="N73" s="35"/>
    </row>
    <row r="74" spans="8:14" x14ac:dyDescent="0.2">
      <c r="H74" s="35"/>
      <c r="I74" s="35"/>
      <c r="J74" s="35"/>
      <c r="K74" s="35"/>
      <c r="L74" s="35"/>
      <c r="M74" s="35"/>
      <c r="N74" s="35"/>
    </row>
    <row r="75" spans="8:14" x14ac:dyDescent="0.2">
      <c r="H75" s="35"/>
      <c r="I75" s="35"/>
      <c r="J75" s="35"/>
      <c r="K75" s="35"/>
      <c r="L75" s="35"/>
      <c r="M75" s="35"/>
      <c r="N75" s="35"/>
    </row>
    <row r="76" spans="8:14" x14ac:dyDescent="0.2">
      <c r="H76" s="35"/>
      <c r="I76" s="35"/>
      <c r="J76" s="35"/>
      <c r="K76" s="35"/>
      <c r="L76" s="35"/>
      <c r="M76" s="35"/>
      <c r="N76" s="35"/>
    </row>
    <row r="77" spans="8:14" x14ac:dyDescent="0.2">
      <c r="H77" s="35"/>
      <c r="I77" s="35"/>
      <c r="J77" s="35"/>
      <c r="K77" s="35"/>
      <c r="L77" s="35"/>
      <c r="M77" s="35"/>
      <c r="N77" s="35"/>
    </row>
    <row r="78" spans="8:14" x14ac:dyDescent="0.2">
      <c r="H78" s="35"/>
      <c r="I78" s="35"/>
      <c r="J78" s="35"/>
      <c r="K78" s="35"/>
      <c r="L78" s="35"/>
      <c r="M78" s="35"/>
      <c r="N78" s="35"/>
    </row>
    <row r="79" spans="8:14" x14ac:dyDescent="0.2">
      <c r="H79" s="35"/>
      <c r="I79" s="35"/>
      <c r="J79" s="35"/>
      <c r="K79" s="35"/>
      <c r="L79" s="35"/>
      <c r="M79" s="35"/>
      <c r="N79" s="35"/>
    </row>
    <row r="80" spans="8:14" x14ac:dyDescent="0.2">
      <c r="H80" s="35"/>
      <c r="I80" s="35"/>
      <c r="J80" s="35"/>
      <c r="K80" s="35"/>
      <c r="L80" s="35"/>
      <c r="M80" s="35"/>
      <c r="N80" s="35"/>
    </row>
    <row r="81" spans="2:14" x14ac:dyDescent="0.2">
      <c r="H81" s="35"/>
      <c r="I81" s="35"/>
      <c r="J81" s="35"/>
      <c r="K81" s="35"/>
      <c r="L81" s="35"/>
      <c r="M81" s="35"/>
      <c r="N81" s="35"/>
    </row>
    <row r="82" spans="2:14" x14ac:dyDescent="0.2">
      <c r="H82" s="35"/>
      <c r="I82" s="35"/>
      <c r="J82" s="35"/>
      <c r="K82" s="35"/>
      <c r="L82" s="35"/>
      <c r="M82" s="35"/>
      <c r="N82" s="35"/>
    </row>
    <row r="83" spans="2:14" x14ac:dyDescent="0.2">
      <c r="H83" s="35"/>
      <c r="I83" s="35"/>
      <c r="J83" s="35"/>
      <c r="K83" s="35"/>
      <c r="L83" s="35"/>
      <c r="M83" s="35"/>
      <c r="N83" s="35"/>
    </row>
    <row r="84" spans="2:14" x14ac:dyDescent="0.2">
      <c r="H84" s="35"/>
      <c r="I84" s="35"/>
      <c r="J84" s="35"/>
      <c r="K84" s="35"/>
      <c r="L84" s="35"/>
      <c r="M84" s="35"/>
      <c r="N84" s="35"/>
    </row>
    <row r="85" spans="2:14" x14ac:dyDescent="0.2">
      <c r="H85" s="35"/>
      <c r="I85" s="35"/>
      <c r="J85" s="35"/>
      <c r="K85" s="35"/>
      <c r="L85" s="35"/>
      <c r="M85" s="35"/>
      <c r="N85" s="35"/>
    </row>
    <row r="86" spans="2:14" x14ac:dyDescent="0.2">
      <c r="H86" s="35"/>
      <c r="I86" s="35"/>
      <c r="J86" s="35"/>
      <c r="K86" s="35"/>
      <c r="L86" s="35"/>
      <c r="M86" s="35"/>
      <c r="N86" s="35"/>
    </row>
    <row r="87" spans="2:14" x14ac:dyDescent="0.2">
      <c r="H87" s="35"/>
      <c r="I87" s="35"/>
      <c r="J87" s="35"/>
      <c r="K87" s="35"/>
      <c r="L87" s="35"/>
      <c r="M87" s="35"/>
      <c r="N87" s="35"/>
    </row>
    <row r="88" spans="2:14" x14ac:dyDescent="0.2">
      <c r="H88" s="35"/>
      <c r="I88" s="35"/>
      <c r="J88" s="35"/>
      <c r="K88" s="35"/>
      <c r="L88" s="35"/>
      <c r="M88" s="35"/>
      <c r="N88" s="35"/>
    </row>
    <row r="89" spans="2:14" x14ac:dyDescent="0.2">
      <c r="B89" s="85"/>
      <c r="C89" s="85"/>
      <c r="H89" s="35"/>
      <c r="I89" s="35"/>
      <c r="J89" s="35"/>
      <c r="K89" s="35"/>
      <c r="L89" s="35"/>
      <c r="M89" s="35"/>
      <c r="N89" s="35"/>
    </row>
    <row r="90" spans="2:14" x14ac:dyDescent="0.2">
      <c r="H90" s="35"/>
      <c r="I90" s="35"/>
      <c r="J90" s="35"/>
      <c r="K90" s="35"/>
      <c r="L90" s="35"/>
      <c r="M90" s="35"/>
      <c r="N90" s="35"/>
    </row>
  </sheetData>
  <mergeCells count="3">
    <mergeCell ref="A3:G3"/>
    <mergeCell ref="A4:G4"/>
    <mergeCell ref="C6:F6"/>
  </mergeCells>
  <hyperlinks>
    <hyperlink ref="A37" r:id="rId1" xr:uid="{00000000-0004-0000-0D00-000000000000}"/>
    <hyperlink ref="A38" r:id="rId2" location="v=onepage&amp;q&amp;f=false" display="Also accessed via google books." xr:uid="{3EB31EC3-F88F-446E-A949-7F7C40B21688}"/>
  </hyperlinks>
  <pageMargins left="0.7" right="0.7" top="0.75" bottom="0.75" header="0.3" footer="0.3"/>
  <pageSetup scale="85"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2020</vt:lpstr>
      <vt:lpstr>2015</vt:lpstr>
      <vt:lpstr>2005</vt:lpstr>
      <vt:lpstr>1995</vt:lpstr>
      <vt:lpstr>1985</vt:lpstr>
      <vt:lpstr>1975</vt:lpstr>
      <vt:lpstr>1965</vt:lpstr>
      <vt:lpstr>1955</vt:lpstr>
      <vt:lpstr>1945</vt:lpstr>
      <vt:lpstr>Source 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Nikhita Airi</dc:creator>
  <cp:keywords/>
  <dc:description/>
  <cp:lastModifiedBy>Boddupalli, Aravind</cp:lastModifiedBy>
  <cp:revision/>
  <cp:lastPrinted>2021-07-28T19:52:52Z</cp:lastPrinted>
  <dcterms:created xsi:type="dcterms:W3CDTF">2019-12-07T01:01:45Z</dcterms:created>
  <dcterms:modified xsi:type="dcterms:W3CDTF">2024-01-24T16:57:56Z</dcterms:modified>
  <cp:category/>
  <cp:contentStatus/>
</cp:coreProperties>
</file>